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2120" windowHeight="7815"/>
  </bookViews>
  <sheets>
    <sheet name="JEEP2500" sheetId="5" r:id="rId1"/>
    <sheet name="JEEP 213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I25" i="5"/>
  <c r="I24"/>
  <c r="I23"/>
  <c r="I22"/>
  <c r="I21"/>
  <c r="I17"/>
  <c r="I16"/>
  <c r="I15"/>
  <c r="I12"/>
  <c r="I11"/>
  <c r="I10"/>
  <c r="I9"/>
  <c r="F25"/>
  <c r="F23"/>
  <c r="F22"/>
  <c r="F21"/>
  <c r="F20"/>
  <c r="F19"/>
  <c r="F18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<sst xmlns="http://schemas.openxmlformats.org/spreadsheetml/2006/main" count="239" uniqueCount="157">
  <si>
    <t>JEEP 2500</t>
    <phoneticPr fontId="1" type="noConversion"/>
  </si>
  <si>
    <t>JP02LM01/02</t>
  </si>
  <si>
    <t>JP02LM51/52</t>
  </si>
  <si>
    <t>JP02LM41/42</t>
  </si>
  <si>
    <t>FOG LAMP</t>
  </si>
  <si>
    <t>JP02BE51/52</t>
  </si>
  <si>
    <t>JP02BE01/02</t>
  </si>
  <si>
    <t>JP02BC01</t>
  </si>
  <si>
    <t>FRONT BUMPER</t>
  </si>
  <si>
    <t>JP02BC51</t>
  </si>
  <si>
    <t>JP02MR01/02</t>
  </si>
  <si>
    <t>JP02WP01</t>
  </si>
  <si>
    <t>DOOR MIRROR</t>
  </si>
  <si>
    <t>JP02FD21/22</t>
  </si>
  <si>
    <t>APPLZQUE FENDER P.A.R</t>
  </si>
  <si>
    <t>JP02FD23/24</t>
  </si>
  <si>
    <t>JP02GL01</t>
  </si>
  <si>
    <t>GRILLE</t>
  </si>
  <si>
    <t>JP02GL02</t>
  </si>
  <si>
    <t>GRILLE OPENING</t>
  </si>
  <si>
    <t>JP02AP01</t>
  </si>
  <si>
    <t>APPEARANCE STAGE,MIDDLE</t>
  </si>
  <si>
    <t>JP02BX01</t>
  </si>
  <si>
    <t>DOOR,GLOVE BOX</t>
  </si>
  <si>
    <t>JP02AY01</t>
  </si>
  <si>
    <t>BIG ASHTRAY</t>
  </si>
  <si>
    <t>SMALL ASHTRAY</t>
  </si>
  <si>
    <t>JP02AY02</t>
  </si>
  <si>
    <t>SEQ.</t>
    <phoneticPr fontId="1" type="noConversion"/>
  </si>
  <si>
    <t>ALEX NO.</t>
    <phoneticPr fontId="1" type="noConversion"/>
  </si>
  <si>
    <t>CAR MODEL</t>
    <phoneticPr fontId="1" type="noConversion"/>
  </si>
  <si>
    <t>DESCRIPTION</t>
    <phoneticPr fontId="1" type="noConversion"/>
  </si>
  <si>
    <t>IMAGE</t>
    <phoneticPr fontId="1" type="noConversion"/>
  </si>
  <si>
    <t>HEAD LAMP</t>
    <phoneticPr fontId="1" type="noConversion"/>
  </si>
  <si>
    <t>TAIL LAMP</t>
    <phoneticPr fontId="1" type="noConversion"/>
  </si>
  <si>
    <t>WATER PROOF</t>
    <phoneticPr fontId="1" type="noConversion"/>
  </si>
  <si>
    <t>FRONT SIDE BUMPER</t>
    <phoneticPr fontId="1" type="noConversion"/>
  </si>
  <si>
    <t>REAR SIDE BUMPER</t>
    <phoneticPr fontId="1" type="noConversion"/>
  </si>
  <si>
    <t>REAR BUMPER</t>
    <phoneticPr fontId="1" type="noConversion"/>
  </si>
  <si>
    <t xml:space="preserve"> </t>
    <phoneticPr fontId="1" type="noConversion"/>
  </si>
  <si>
    <t>JEEP 213  2003-2005</t>
  </si>
  <si>
    <t>RR GRILLE GUARD 105AC38FE6-2</t>
    <phoneticPr fontId="1" type="noConversion"/>
  </si>
  <si>
    <t>JP01GAD51</t>
    <phoneticPr fontId="1" type="noConversion"/>
  </si>
  <si>
    <r>
      <t>JEEP 213  2003-2005</t>
    </r>
    <r>
      <rPr>
        <sz val="11"/>
        <color indexed="8"/>
        <rFont val="宋体"/>
        <charset val="134"/>
      </rPr>
      <t/>
    </r>
  </si>
  <si>
    <t>FRT GRILLE GUARD 105AC38FE6-1</t>
    <phoneticPr fontId="1" type="noConversion"/>
  </si>
  <si>
    <t>JP01GAD01</t>
    <phoneticPr fontId="1" type="noConversion"/>
  </si>
  <si>
    <t>GRILLE OPENING 1055295520</t>
    <phoneticPr fontId="1" type="noConversion"/>
  </si>
  <si>
    <t>JP01GL21</t>
  </si>
  <si>
    <t xml:space="preserve">GRILLE OPENING 105529210 </t>
    <phoneticPr fontId="1" type="noConversion"/>
  </si>
  <si>
    <t>JP01GL22</t>
    <phoneticPr fontId="1" type="noConversion"/>
  </si>
  <si>
    <t xml:space="preserve">GRILLE </t>
    <phoneticPr fontId="1" type="noConversion"/>
  </si>
  <si>
    <t>JP01GL01</t>
  </si>
  <si>
    <t>GRILLE BRIGHT 1055034046</t>
    <phoneticPr fontId="1" type="noConversion"/>
  </si>
  <si>
    <t>JP01GL02</t>
    <phoneticPr fontId="1" type="noConversion"/>
  </si>
  <si>
    <t>GRILLE NEW 55000153</t>
    <phoneticPr fontId="1" type="noConversion"/>
  </si>
  <si>
    <t>JP01GL04</t>
  </si>
  <si>
    <t>GRILLE BLACK 1055054945</t>
    <phoneticPr fontId="1" type="noConversion"/>
  </si>
  <si>
    <t>JP01GL03</t>
  </si>
  <si>
    <t>BRIGHT ROUND</t>
    <phoneticPr fontId="1" type="noConversion"/>
  </si>
  <si>
    <t>JP01BR01</t>
  </si>
  <si>
    <t>FRT Pearlescent WHEEL BROW 105EG22-3R</t>
    <phoneticPr fontId="1" type="noConversion"/>
  </si>
  <si>
    <t>JP01PWB01</t>
  </si>
  <si>
    <t>RR WHEEL BROW 105Eu62-3S*9</t>
    <phoneticPr fontId="1" type="noConversion"/>
  </si>
  <si>
    <t>JP01WB51</t>
  </si>
  <si>
    <t>FRT WHEEL BROW 4*4 105E1160-1S*9</t>
    <phoneticPr fontId="1" type="noConversion"/>
  </si>
  <si>
    <t>JP01WB01</t>
  </si>
  <si>
    <t>FRT WHEEL BROW 4*2 1064798282</t>
    <phoneticPr fontId="1" type="noConversion"/>
  </si>
  <si>
    <t>JP01WB02</t>
    <phoneticPr fontId="1" type="noConversion"/>
  </si>
  <si>
    <t>HANDLE ASSEMRLY REMOTE CONTROL 1055060870-1</t>
    <phoneticPr fontId="1" type="noConversion"/>
  </si>
  <si>
    <t>JP01DH31</t>
    <phoneticPr fontId="1" type="noConversion"/>
  </si>
  <si>
    <t>FAN W/4.0</t>
    <phoneticPr fontId="1" type="noConversion"/>
  </si>
  <si>
    <t>JP01FN02</t>
    <phoneticPr fontId="1" type="noConversion"/>
  </si>
  <si>
    <t xml:space="preserve">FAN W/6.0 </t>
    <phoneticPr fontId="1" type="noConversion"/>
  </si>
  <si>
    <t>JP01FN01</t>
  </si>
  <si>
    <t>FAN SHROUD W/4.0 1052027762</t>
    <phoneticPr fontId="1" type="noConversion"/>
  </si>
  <si>
    <t>JP01FS02</t>
  </si>
  <si>
    <t>FAN SHROUD W/6.0 1050207501</t>
    <phoneticPr fontId="1" type="noConversion"/>
  </si>
  <si>
    <t>JP01FS01</t>
  </si>
  <si>
    <t>SULAFOR 1053005395</t>
    <phoneticPr fontId="1" type="noConversion"/>
  </si>
  <si>
    <t>JP01SF01</t>
    <phoneticPr fontId="1" type="noConversion"/>
  </si>
  <si>
    <t>HEAD LAMP HOUSING RH/LH  1055054930-1</t>
    <phoneticPr fontId="1" type="noConversion"/>
  </si>
  <si>
    <t>JP01LH03/04</t>
    <phoneticPr fontId="1" type="noConversion"/>
  </si>
  <si>
    <t>HEAD LAMP HOUSING RH/LH 1055034078-9</t>
    <phoneticPr fontId="1" type="noConversion"/>
  </si>
  <si>
    <t>JP01LH01/02</t>
    <phoneticPr fontId="1" type="noConversion"/>
  </si>
  <si>
    <t xml:space="preserve">LAMP PARKING </t>
    <phoneticPr fontId="1" type="noConversion"/>
  </si>
  <si>
    <t>JP01LM71</t>
    <phoneticPr fontId="1" type="noConversion"/>
  </si>
  <si>
    <t>DOME LAMP LH  105BA6BR78</t>
    <phoneticPr fontId="1" type="noConversion"/>
  </si>
  <si>
    <t>JP01LM82</t>
  </si>
  <si>
    <t>DOME LAMP RH 105BA6BK76</t>
    <phoneticPr fontId="1" type="noConversion"/>
  </si>
  <si>
    <t>JP01LM81</t>
    <phoneticPr fontId="1" type="noConversion"/>
  </si>
  <si>
    <t>TAIL LAMP RH/LH  1055054680</t>
    <phoneticPr fontId="1" type="noConversion"/>
  </si>
  <si>
    <t>JP01LM53/54</t>
    <phoneticPr fontId="1" type="noConversion"/>
  </si>
  <si>
    <t>TAIL LAMP RH/LH 1055054682</t>
    <phoneticPr fontId="1" type="noConversion"/>
  </si>
  <si>
    <t>JP01LM51/52</t>
    <phoneticPr fontId="1" type="noConversion"/>
  </si>
  <si>
    <t>FOG LAMP RH/LH 4*4  1055054744</t>
    <phoneticPr fontId="1" type="noConversion"/>
  </si>
  <si>
    <t>JP01LM43/44</t>
    <phoneticPr fontId="1" type="noConversion"/>
  </si>
  <si>
    <t>FOG LAMP RH/LH 4*2  1055054739</t>
    <phoneticPr fontId="1" type="noConversion"/>
  </si>
  <si>
    <t>JP01LM41/42</t>
    <phoneticPr fontId="1" type="noConversion"/>
  </si>
  <si>
    <t>LAMP PARKING 1056000098-9</t>
    <phoneticPr fontId="1" type="noConversion"/>
  </si>
  <si>
    <t>JP01LM91</t>
    <phoneticPr fontId="1" type="noConversion"/>
  </si>
  <si>
    <t>SIDE LAMP RH /LH 1056000110</t>
    <phoneticPr fontId="1" type="noConversion"/>
  </si>
  <si>
    <t>JP01LM11/12</t>
    <phoneticPr fontId="1" type="noConversion"/>
  </si>
  <si>
    <t>JEEP 213  2003-2005</t>
    <phoneticPr fontId="1" type="noConversion"/>
  </si>
  <si>
    <t>HEAD LAMP CRYSTAL RH &amp; LH 100153590</t>
    <phoneticPr fontId="1" type="noConversion"/>
  </si>
  <si>
    <t xml:space="preserve">JP01PLM01/02  </t>
    <phoneticPr fontId="1" type="noConversion"/>
  </si>
  <si>
    <t>HEAD LAMP RH &amp;LH 100153590</t>
    <phoneticPr fontId="1" type="noConversion"/>
  </si>
  <si>
    <t>JP01LM01/02</t>
    <phoneticPr fontId="1" type="noConversion"/>
  </si>
  <si>
    <t>JEEP 213</t>
  </si>
  <si>
    <t>GRILL</t>
    <phoneticPr fontId="1" type="noConversion"/>
  </si>
  <si>
    <t>JP02GL02</t>
    <phoneticPr fontId="1" type="noConversion"/>
  </si>
  <si>
    <t>JP02GL01</t>
    <phoneticPr fontId="1" type="noConversion"/>
  </si>
  <si>
    <t>GRILL MOULDING</t>
    <phoneticPr fontId="1" type="noConversion"/>
  </si>
  <si>
    <t>JP02GM01</t>
    <phoneticPr fontId="1" type="noConversion"/>
  </si>
  <si>
    <t>FRT SIDE BUMPER RH/LH</t>
    <phoneticPr fontId="1" type="noConversion"/>
  </si>
  <si>
    <t>JP02BE01/02</t>
    <phoneticPr fontId="1" type="noConversion"/>
  </si>
  <si>
    <t>RR SIDE BUMPER RH/LH</t>
    <phoneticPr fontId="1" type="noConversion"/>
  </si>
  <si>
    <t>JP02BE51/52</t>
    <phoneticPr fontId="1" type="noConversion"/>
  </si>
  <si>
    <t>SIDE LAMP RH/LH</t>
    <phoneticPr fontId="1" type="noConversion"/>
  </si>
  <si>
    <t>JP02LM11/12</t>
    <phoneticPr fontId="1" type="noConversion"/>
  </si>
  <si>
    <t>MIRROR RH/LH</t>
    <phoneticPr fontId="1" type="noConversion"/>
  </si>
  <si>
    <t>JP02MR01/02</t>
    <phoneticPr fontId="1" type="noConversion"/>
  </si>
  <si>
    <t>FOG LAMP RH/LH</t>
    <phoneticPr fontId="1" type="noConversion"/>
  </si>
  <si>
    <t>JP02LM41/42</t>
    <phoneticPr fontId="1" type="noConversion"/>
  </si>
  <si>
    <t>TAIL LAMP RH/LH</t>
    <phoneticPr fontId="1" type="noConversion"/>
  </si>
  <si>
    <t>JP02LM51/52</t>
    <phoneticPr fontId="1" type="noConversion"/>
  </si>
  <si>
    <t>HEAD LAMP RH/LH</t>
    <phoneticPr fontId="1" type="noConversion"/>
  </si>
  <si>
    <t>JP02LM01/02</t>
    <phoneticPr fontId="1" type="noConversion"/>
  </si>
  <si>
    <t>CAR MODEL</t>
    <phoneticPr fontId="1" type="noConversion"/>
  </si>
  <si>
    <t>DESCRIPTION</t>
    <phoneticPr fontId="1" type="noConversion"/>
  </si>
  <si>
    <t>ITEM NO.</t>
    <phoneticPr fontId="1" type="noConversion"/>
  </si>
  <si>
    <t>IMAGE</t>
    <phoneticPr fontId="1" type="noConversion"/>
  </si>
  <si>
    <t>SEP.</t>
    <phoneticPr fontId="1" type="noConversion"/>
  </si>
  <si>
    <t>JEEP 213</t>
    <phoneticPr fontId="1" type="noConversion"/>
  </si>
  <si>
    <t>UNIT</t>
    <phoneticPr fontId="1" type="noConversion"/>
  </si>
  <si>
    <t>PCS</t>
    <phoneticPr fontId="1" type="noConversion"/>
  </si>
  <si>
    <t>SET</t>
  </si>
  <si>
    <t>UNIT PRICE</t>
    <phoneticPr fontId="1" type="noConversion"/>
  </si>
  <si>
    <t>DATE: Mar.14, 08</t>
    <phoneticPr fontId="1" type="noConversion"/>
  </si>
  <si>
    <t>100SETS</t>
    <phoneticPr fontId="4" type="noConversion"/>
  </si>
  <si>
    <r>
      <t>500SETS</t>
    </r>
    <r>
      <rPr>
        <sz val="11"/>
        <color indexed="8"/>
        <rFont val="宋体"/>
        <charset val="134"/>
      </rPr>
      <t/>
    </r>
    <phoneticPr fontId="4" type="noConversion"/>
  </si>
  <si>
    <t>200SETS</t>
    <phoneticPr fontId="4" type="noConversion"/>
  </si>
  <si>
    <t>150SETS</t>
    <phoneticPr fontId="4" type="noConversion"/>
  </si>
  <si>
    <r>
      <t>150SETS</t>
    </r>
    <r>
      <rPr>
        <sz val="11"/>
        <color indexed="8"/>
        <rFont val="宋体"/>
        <charset val="134"/>
      </rPr>
      <t/>
    </r>
    <phoneticPr fontId="4" type="noConversion"/>
  </si>
  <si>
    <t>100PCS</t>
    <phoneticPr fontId="4" type="noConversion"/>
  </si>
  <si>
    <t>120SETS</t>
    <phoneticPr fontId="4" type="noConversion"/>
  </si>
  <si>
    <r>
      <t>200SETS</t>
    </r>
    <r>
      <rPr>
        <sz val="11"/>
        <color indexed="8"/>
        <rFont val="宋体"/>
        <charset val="134"/>
      </rPr>
      <t/>
    </r>
    <phoneticPr fontId="4" type="noConversion"/>
  </si>
  <si>
    <t>50PCS</t>
    <phoneticPr fontId="4" type="noConversion"/>
  </si>
  <si>
    <t>CBM/CTN</t>
    <phoneticPr fontId="4" type="noConversion"/>
  </si>
  <si>
    <t>AVAILABLE DATE: 2008-3-17</t>
    <phoneticPr fontId="4" type="noConversion"/>
  </si>
  <si>
    <t>STOCK QTTY.</t>
    <phoneticPr fontId="4" type="noConversion"/>
  </si>
  <si>
    <t>HONG KONG ALEX GLOBAL ENTERPRISE LTD.</t>
    <phoneticPr fontId="1" type="noConversion"/>
  </si>
  <si>
    <t>QUOTATION (JEEP 2500)</t>
    <phoneticPr fontId="1" type="noConversion"/>
  </si>
  <si>
    <r>
      <t>Y</t>
    </r>
    <r>
      <rPr>
        <b/>
        <sz val="10"/>
        <color indexed="8"/>
        <rFont val="Trial "/>
        <family val="2"/>
      </rPr>
      <t>OUR QTTY.</t>
    </r>
    <phoneticPr fontId="4" type="noConversion"/>
  </si>
  <si>
    <t>Thank you for your inquiry, please choose the items you like and send it with your quantitiy back to us. Thank you.</t>
    <phoneticPr fontId="4" type="noConversion"/>
  </si>
  <si>
    <t>A/C NO.: QD0803006</t>
    <phoneticPr fontId="4" type="noConversion"/>
  </si>
  <si>
    <t xml:space="preserve">CUST NO.: </t>
  </si>
  <si>
    <t>Dear</t>
  </si>
</sst>
</file>

<file path=xl/styles.xml><?xml version="1.0" encoding="utf-8"?>
<styleSheet xmlns="http://schemas.openxmlformats.org/spreadsheetml/2006/main">
  <numFmts count="1">
    <numFmt numFmtId="176" formatCode="&quot;US$&quot;#,##0.00;\-&quot;US$&quot;#,##0.00"/>
  </numFmts>
  <fonts count="16">
    <font>
      <sz val="11"/>
      <color theme="1"/>
      <name val="Calibri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Trial 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 Black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rial "/>
      <family val="2"/>
    </font>
    <font>
      <b/>
      <sz val="11"/>
      <color rgb="FFFF0000"/>
      <name val="Arial"/>
      <family val="2"/>
    </font>
    <font>
      <sz val="18"/>
      <color theme="1"/>
      <name val="Arial Black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 shrinkToFit="1"/>
    </xf>
    <xf numFmtId="0" fontId="9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/>
    </xf>
    <xf numFmtId="176" fontId="8" fillId="0" borderId="1" xfId="0" applyNumberFormat="1" applyFont="1" applyBorder="1">
      <alignment vertical="center"/>
    </xf>
    <xf numFmtId="0" fontId="10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1" xfId="0" applyBorder="1">
      <alignment vertical="center"/>
    </xf>
    <xf numFmtId="0" fontId="12" fillId="3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6.jpeg"/><Relationship Id="rId13" Type="http://schemas.openxmlformats.org/officeDocument/2006/relationships/image" Target="../media/image31.png"/><Relationship Id="rId18" Type="http://schemas.openxmlformats.org/officeDocument/2006/relationships/image" Target="../media/image36.png"/><Relationship Id="rId26" Type="http://schemas.openxmlformats.org/officeDocument/2006/relationships/image" Target="../media/image44.png"/><Relationship Id="rId39" Type="http://schemas.openxmlformats.org/officeDocument/2006/relationships/image" Target="../media/image57.jpeg"/><Relationship Id="rId3" Type="http://schemas.openxmlformats.org/officeDocument/2006/relationships/image" Target="../media/image21.jpeg"/><Relationship Id="rId21" Type="http://schemas.openxmlformats.org/officeDocument/2006/relationships/image" Target="../media/image39.png"/><Relationship Id="rId34" Type="http://schemas.openxmlformats.org/officeDocument/2006/relationships/image" Target="../media/image52.png"/><Relationship Id="rId42" Type="http://schemas.openxmlformats.org/officeDocument/2006/relationships/image" Target="../media/image60.png"/><Relationship Id="rId7" Type="http://schemas.openxmlformats.org/officeDocument/2006/relationships/image" Target="../media/image25.jpeg"/><Relationship Id="rId12" Type="http://schemas.openxmlformats.org/officeDocument/2006/relationships/image" Target="../media/image30.png"/><Relationship Id="rId17" Type="http://schemas.openxmlformats.org/officeDocument/2006/relationships/image" Target="../media/image35.png"/><Relationship Id="rId25" Type="http://schemas.openxmlformats.org/officeDocument/2006/relationships/image" Target="../media/image43.png"/><Relationship Id="rId33" Type="http://schemas.openxmlformats.org/officeDocument/2006/relationships/image" Target="../media/image51.png"/><Relationship Id="rId38" Type="http://schemas.openxmlformats.org/officeDocument/2006/relationships/image" Target="../media/image56.jpeg"/><Relationship Id="rId2" Type="http://schemas.openxmlformats.org/officeDocument/2006/relationships/image" Target="../media/image20.jpeg"/><Relationship Id="rId16" Type="http://schemas.openxmlformats.org/officeDocument/2006/relationships/image" Target="../media/image34.png"/><Relationship Id="rId20" Type="http://schemas.openxmlformats.org/officeDocument/2006/relationships/image" Target="../media/image38.jpeg"/><Relationship Id="rId29" Type="http://schemas.openxmlformats.org/officeDocument/2006/relationships/image" Target="../media/image47.png"/><Relationship Id="rId41" Type="http://schemas.openxmlformats.org/officeDocument/2006/relationships/image" Target="../media/image59.jpeg"/><Relationship Id="rId1" Type="http://schemas.openxmlformats.org/officeDocument/2006/relationships/image" Target="../media/image19.jpeg"/><Relationship Id="rId6" Type="http://schemas.openxmlformats.org/officeDocument/2006/relationships/image" Target="../media/image24.jpeg"/><Relationship Id="rId11" Type="http://schemas.openxmlformats.org/officeDocument/2006/relationships/image" Target="../media/image29.jpeg"/><Relationship Id="rId24" Type="http://schemas.openxmlformats.org/officeDocument/2006/relationships/image" Target="../media/image42.png"/><Relationship Id="rId32" Type="http://schemas.openxmlformats.org/officeDocument/2006/relationships/image" Target="../media/image50.png"/><Relationship Id="rId37" Type="http://schemas.openxmlformats.org/officeDocument/2006/relationships/image" Target="../media/image55.jpeg"/><Relationship Id="rId40" Type="http://schemas.openxmlformats.org/officeDocument/2006/relationships/image" Target="../media/image58.jpeg"/><Relationship Id="rId5" Type="http://schemas.openxmlformats.org/officeDocument/2006/relationships/image" Target="../media/image23.jpeg"/><Relationship Id="rId15" Type="http://schemas.openxmlformats.org/officeDocument/2006/relationships/image" Target="../media/image33.png"/><Relationship Id="rId23" Type="http://schemas.openxmlformats.org/officeDocument/2006/relationships/image" Target="../media/image41.png"/><Relationship Id="rId28" Type="http://schemas.openxmlformats.org/officeDocument/2006/relationships/image" Target="../media/image46.jpeg"/><Relationship Id="rId36" Type="http://schemas.openxmlformats.org/officeDocument/2006/relationships/image" Target="../media/image54.jpeg"/><Relationship Id="rId10" Type="http://schemas.openxmlformats.org/officeDocument/2006/relationships/image" Target="../media/image28.jpeg"/><Relationship Id="rId19" Type="http://schemas.openxmlformats.org/officeDocument/2006/relationships/image" Target="../media/image37.png"/><Relationship Id="rId31" Type="http://schemas.openxmlformats.org/officeDocument/2006/relationships/image" Target="../media/image49.png"/><Relationship Id="rId4" Type="http://schemas.openxmlformats.org/officeDocument/2006/relationships/image" Target="../media/image22.jpeg"/><Relationship Id="rId9" Type="http://schemas.openxmlformats.org/officeDocument/2006/relationships/image" Target="../media/image27.jpeg"/><Relationship Id="rId14" Type="http://schemas.openxmlformats.org/officeDocument/2006/relationships/image" Target="../media/image32.png"/><Relationship Id="rId22" Type="http://schemas.openxmlformats.org/officeDocument/2006/relationships/image" Target="../media/image40.png"/><Relationship Id="rId27" Type="http://schemas.openxmlformats.org/officeDocument/2006/relationships/image" Target="../media/image45.png"/><Relationship Id="rId30" Type="http://schemas.openxmlformats.org/officeDocument/2006/relationships/image" Target="../media/image48.png"/><Relationship Id="rId35" Type="http://schemas.openxmlformats.org/officeDocument/2006/relationships/image" Target="../media/image53.png"/><Relationship Id="rId43" Type="http://schemas.openxmlformats.org/officeDocument/2006/relationships/image" Target="../media/image6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171450</xdr:colOff>
      <xdr:row>8</xdr:row>
      <xdr:rowOff>66675</xdr:rowOff>
    </xdr:from>
    <xdr:to>
      <xdr:col>4</xdr:col>
      <xdr:colOff>1295400</xdr:colOff>
      <xdr:row>8</xdr:row>
      <xdr:rowOff>676275</xdr:rowOff>
    </xdr:to>
    <xdr:pic>
      <xdr:nvPicPr>
        <xdr:cNvPr id="3343" name="图片 15" descr="129.gif"/>
        <xdr:cNvPicPr>
          <a:picLocks noChangeAspect="1"/>
        </xdr:cNvPicPr>
      </xdr:nvPicPr>
      <xdr:blipFill>
        <a:blip xmlns:r="http://schemas.openxmlformats.org/officeDocument/2006/relationships" r:embed="rId1"/>
        <a:srcRect l="12148" t="30682" r="12859" b="31250"/>
        <a:stretch>
          <a:fillRect/>
        </a:stretch>
      </xdr:blipFill>
      <xdr:spPr bwMode="auto">
        <a:xfrm>
          <a:off x="3552825" y="2647950"/>
          <a:ext cx="11239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304800</xdr:colOff>
      <xdr:row>9</xdr:row>
      <xdr:rowOff>76200</xdr:rowOff>
    </xdr:from>
    <xdr:to>
      <xdr:col>4</xdr:col>
      <xdr:colOff>1104900</xdr:colOff>
      <xdr:row>9</xdr:row>
      <xdr:rowOff>752475</xdr:rowOff>
    </xdr:to>
    <xdr:pic>
      <xdr:nvPicPr>
        <xdr:cNvPr id="3344" name="图片 17" descr="130.gif"/>
        <xdr:cNvPicPr>
          <a:picLocks noChangeAspect="1"/>
        </xdr:cNvPicPr>
      </xdr:nvPicPr>
      <xdr:blipFill>
        <a:blip xmlns:r="http://schemas.openxmlformats.org/officeDocument/2006/relationships" r:embed="rId2"/>
        <a:srcRect l="26933" t="25217" r="26483" b="24568"/>
        <a:stretch>
          <a:fillRect/>
        </a:stretch>
      </xdr:blipFill>
      <xdr:spPr bwMode="auto">
        <a:xfrm>
          <a:off x="3686175" y="3419475"/>
          <a:ext cx="8001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104775</xdr:colOff>
      <xdr:row>10</xdr:row>
      <xdr:rowOff>95250</xdr:rowOff>
    </xdr:from>
    <xdr:to>
      <xdr:col>4</xdr:col>
      <xdr:colOff>1257300</xdr:colOff>
      <xdr:row>10</xdr:row>
      <xdr:rowOff>704850</xdr:rowOff>
    </xdr:to>
    <xdr:pic>
      <xdr:nvPicPr>
        <xdr:cNvPr id="3345" name="图片 18" descr="131.gif"/>
        <xdr:cNvPicPr>
          <a:picLocks noChangeAspect="1"/>
        </xdr:cNvPicPr>
      </xdr:nvPicPr>
      <xdr:blipFill>
        <a:blip xmlns:r="http://schemas.openxmlformats.org/officeDocument/2006/relationships" r:embed="rId3"/>
        <a:srcRect l="10640" t="29736" r="10983" b="31270"/>
        <a:stretch>
          <a:fillRect/>
        </a:stretch>
      </xdr:blipFill>
      <xdr:spPr bwMode="auto">
        <a:xfrm>
          <a:off x="3486150" y="4200525"/>
          <a:ext cx="1152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11</xdr:row>
      <xdr:rowOff>19050</xdr:rowOff>
    </xdr:from>
    <xdr:to>
      <xdr:col>4</xdr:col>
      <xdr:colOff>1152525</xdr:colOff>
      <xdr:row>11</xdr:row>
      <xdr:rowOff>723900</xdr:rowOff>
    </xdr:to>
    <xdr:pic>
      <xdr:nvPicPr>
        <xdr:cNvPr id="3346" name="图片 20" descr="133.gif"/>
        <xdr:cNvPicPr>
          <a:picLocks noChangeAspect="1"/>
        </xdr:cNvPicPr>
      </xdr:nvPicPr>
      <xdr:blipFill>
        <a:blip xmlns:r="http://schemas.openxmlformats.org/officeDocument/2006/relationships" r:embed="rId4"/>
        <a:srcRect l="16396" t="23946" r="16675" b="21832"/>
        <a:stretch>
          <a:fillRect/>
        </a:stretch>
      </xdr:blipFill>
      <xdr:spPr bwMode="auto">
        <a:xfrm>
          <a:off x="3562350" y="4886325"/>
          <a:ext cx="9715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76200</xdr:colOff>
      <xdr:row>12</xdr:row>
      <xdr:rowOff>171450</xdr:rowOff>
    </xdr:from>
    <xdr:to>
      <xdr:col>4</xdr:col>
      <xdr:colOff>1314450</xdr:colOff>
      <xdr:row>12</xdr:row>
      <xdr:rowOff>571500</xdr:rowOff>
    </xdr:to>
    <xdr:pic>
      <xdr:nvPicPr>
        <xdr:cNvPr id="3347" name="图片 16" descr="132.gif"/>
        <xdr:cNvPicPr>
          <a:picLocks noChangeAspect="1"/>
        </xdr:cNvPicPr>
      </xdr:nvPicPr>
      <xdr:blipFill>
        <a:blip xmlns:r="http://schemas.openxmlformats.org/officeDocument/2006/relationships" r:embed="rId5"/>
        <a:srcRect l="13297" t="35460" r="13388" b="35052"/>
        <a:stretch>
          <a:fillRect/>
        </a:stretch>
      </xdr:blipFill>
      <xdr:spPr bwMode="auto">
        <a:xfrm>
          <a:off x="3457575" y="5800725"/>
          <a:ext cx="123825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38100</xdr:colOff>
      <xdr:row>13</xdr:row>
      <xdr:rowOff>152400</xdr:rowOff>
    </xdr:from>
    <xdr:to>
      <xdr:col>4</xdr:col>
      <xdr:colOff>1323975</xdr:colOff>
      <xdr:row>13</xdr:row>
      <xdr:rowOff>647700</xdr:rowOff>
    </xdr:to>
    <xdr:pic>
      <xdr:nvPicPr>
        <xdr:cNvPr id="3348" name="图片 21" descr="134.gif"/>
        <xdr:cNvPicPr>
          <a:picLocks noChangeAspect="1"/>
        </xdr:cNvPicPr>
      </xdr:nvPicPr>
      <xdr:blipFill>
        <a:blip xmlns:r="http://schemas.openxmlformats.org/officeDocument/2006/relationships" r:embed="rId6"/>
        <a:srcRect l="15346" t="37440" r="15340" b="36960"/>
        <a:stretch>
          <a:fillRect/>
        </a:stretch>
      </xdr:blipFill>
      <xdr:spPr bwMode="auto">
        <a:xfrm>
          <a:off x="3419475" y="6543675"/>
          <a:ext cx="1285875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47625</xdr:colOff>
      <xdr:row>14</xdr:row>
      <xdr:rowOff>171450</xdr:rowOff>
    </xdr:from>
    <xdr:to>
      <xdr:col>4</xdr:col>
      <xdr:colOff>1381125</xdr:colOff>
      <xdr:row>14</xdr:row>
      <xdr:rowOff>590550</xdr:rowOff>
    </xdr:to>
    <xdr:pic>
      <xdr:nvPicPr>
        <xdr:cNvPr id="3349" name="图片 19" descr="135.gif"/>
        <xdr:cNvPicPr>
          <a:picLocks noChangeAspect="1"/>
        </xdr:cNvPicPr>
      </xdr:nvPicPr>
      <xdr:blipFill>
        <a:blip xmlns:r="http://schemas.openxmlformats.org/officeDocument/2006/relationships" r:embed="rId7"/>
        <a:srcRect l="4630" t="42107" r="2440" b="42233"/>
        <a:stretch>
          <a:fillRect/>
        </a:stretch>
      </xdr:blipFill>
      <xdr:spPr bwMode="auto">
        <a:xfrm>
          <a:off x="3429000" y="7324725"/>
          <a:ext cx="1333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171450</xdr:colOff>
      <xdr:row>15</xdr:row>
      <xdr:rowOff>57150</xdr:rowOff>
    </xdr:from>
    <xdr:to>
      <xdr:col>4</xdr:col>
      <xdr:colOff>1085850</xdr:colOff>
      <xdr:row>15</xdr:row>
      <xdr:rowOff>742950</xdr:rowOff>
    </xdr:to>
    <xdr:pic>
      <xdr:nvPicPr>
        <xdr:cNvPr id="3350" name="图片 23" descr="136.gif"/>
        <xdr:cNvPicPr>
          <a:picLocks noChangeAspect="1"/>
        </xdr:cNvPicPr>
      </xdr:nvPicPr>
      <xdr:blipFill>
        <a:blip xmlns:r="http://schemas.openxmlformats.org/officeDocument/2006/relationships" r:embed="rId8"/>
        <a:srcRect l="17625" t="26186" r="20374" b="25887"/>
        <a:stretch>
          <a:fillRect/>
        </a:stretch>
      </xdr:blipFill>
      <xdr:spPr bwMode="auto">
        <a:xfrm>
          <a:off x="3552825" y="7972425"/>
          <a:ext cx="9144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</xdr:colOff>
      <xdr:row>16</xdr:row>
      <xdr:rowOff>161925</xdr:rowOff>
    </xdr:from>
    <xdr:to>
      <xdr:col>4</xdr:col>
      <xdr:colOff>1314450</xdr:colOff>
      <xdr:row>16</xdr:row>
      <xdr:rowOff>647700</xdr:rowOff>
    </xdr:to>
    <xdr:pic>
      <xdr:nvPicPr>
        <xdr:cNvPr id="3351" name="图片 26" descr="139.gif"/>
        <xdr:cNvPicPr>
          <a:picLocks noChangeAspect="1"/>
        </xdr:cNvPicPr>
      </xdr:nvPicPr>
      <xdr:blipFill>
        <a:blip xmlns:r="http://schemas.openxmlformats.org/officeDocument/2006/relationships" r:embed="rId9"/>
        <a:srcRect l="14883" t="38713" r="15553" b="36990"/>
        <a:stretch>
          <a:fillRect/>
        </a:stretch>
      </xdr:blipFill>
      <xdr:spPr bwMode="auto">
        <a:xfrm>
          <a:off x="3476625" y="8839200"/>
          <a:ext cx="12192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104775</xdr:colOff>
      <xdr:row>17</xdr:row>
      <xdr:rowOff>28575</xdr:rowOff>
    </xdr:from>
    <xdr:to>
      <xdr:col>4</xdr:col>
      <xdr:colOff>1200150</xdr:colOff>
      <xdr:row>17</xdr:row>
      <xdr:rowOff>704850</xdr:rowOff>
    </xdr:to>
    <xdr:pic>
      <xdr:nvPicPr>
        <xdr:cNvPr id="3352" name="图片 25" descr="138.gif"/>
        <xdr:cNvPicPr>
          <a:picLocks noChangeAspect="1"/>
        </xdr:cNvPicPr>
      </xdr:nvPicPr>
      <xdr:blipFill>
        <a:blip xmlns:r="http://schemas.openxmlformats.org/officeDocument/2006/relationships" r:embed="rId10"/>
        <a:srcRect l="12378" t="22340" r="13622" b="25587"/>
        <a:stretch>
          <a:fillRect/>
        </a:stretch>
      </xdr:blipFill>
      <xdr:spPr bwMode="auto">
        <a:xfrm>
          <a:off x="3486150" y="9467850"/>
          <a:ext cx="10953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47625</xdr:colOff>
      <xdr:row>18</xdr:row>
      <xdr:rowOff>47625</xdr:rowOff>
    </xdr:from>
    <xdr:to>
      <xdr:col>4</xdr:col>
      <xdr:colOff>1285875</xdr:colOff>
      <xdr:row>18</xdr:row>
      <xdr:rowOff>657225</xdr:rowOff>
    </xdr:to>
    <xdr:pic>
      <xdr:nvPicPr>
        <xdr:cNvPr id="3353" name="图片 24" descr="137.gif"/>
        <xdr:cNvPicPr>
          <a:picLocks noChangeAspect="1"/>
        </xdr:cNvPicPr>
      </xdr:nvPicPr>
      <xdr:blipFill>
        <a:blip xmlns:r="http://schemas.openxmlformats.org/officeDocument/2006/relationships" r:embed="rId11"/>
        <a:srcRect l="11252" t="31068" r="9747" b="28696"/>
        <a:stretch>
          <a:fillRect/>
        </a:stretch>
      </xdr:blipFill>
      <xdr:spPr bwMode="auto">
        <a:xfrm>
          <a:off x="3429000" y="10248900"/>
          <a:ext cx="12382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</xdr:colOff>
      <xdr:row>19</xdr:row>
      <xdr:rowOff>180975</xdr:rowOff>
    </xdr:from>
    <xdr:to>
      <xdr:col>4</xdr:col>
      <xdr:colOff>1343025</xdr:colOff>
      <xdr:row>19</xdr:row>
      <xdr:rowOff>647700</xdr:rowOff>
    </xdr:to>
    <xdr:pic>
      <xdr:nvPicPr>
        <xdr:cNvPr id="3354" name="图片 28" descr="PICT0108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438525" y="11144250"/>
          <a:ext cx="128587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76200</xdr:colOff>
      <xdr:row>20</xdr:row>
      <xdr:rowOff>38100</xdr:rowOff>
    </xdr:from>
    <xdr:to>
      <xdr:col>4</xdr:col>
      <xdr:colOff>1285875</xdr:colOff>
      <xdr:row>21</xdr:row>
      <xdr:rowOff>0</xdr:rowOff>
    </xdr:to>
    <xdr:pic>
      <xdr:nvPicPr>
        <xdr:cNvPr id="3355" name="图片 27" descr="PICT0112.jpg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457575" y="11763375"/>
          <a:ext cx="12096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295275</xdr:colOff>
      <xdr:row>21</xdr:row>
      <xdr:rowOff>38100</xdr:rowOff>
    </xdr:from>
    <xdr:to>
      <xdr:col>4</xdr:col>
      <xdr:colOff>866775</xdr:colOff>
      <xdr:row>21</xdr:row>
      <xdr:rowOff>723900</xdr:rowOff>
    </xdr:to>
    <xdr:pic>
      <xdr:nvPicPr>
        <xdr:cNvPr id="335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3676650" y="12525375"/>
          <a:ext cx="571500" cy="6858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200025</xdr:colOff>
      <xdr:row>22</xdr:row>
      <xdr:rowOff>19050</xdr:rowOff>
    </xdr:from>
    <xdr:to>
      <xdr:col>4</xdr:col>
      <xdr:colOff>1057275</xdr:colOff>
      <xdr:row>22</xdr:row>
      <xdr:rowOff>714375</xdr:rowOff>
    </xdr:to>
    <xdr:pic>
      <xdr:nvPicPr>
        <xdr:cNvPr id="33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3581400" y="13268325"/>
          <a:ext cx="857250" cy="6953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257175</xdr:colOff>
      <xdr:row>23</xdr:row>
      <xdr:rowOff>9525</xdr:rowOff>
    </xdr:from>
    <xdr:to>
      <xdr:col>4</xdr:col>
      <xdr:colOff>1028700</xdr:colOff>
      <xdr:row>23</xdr:row>
      <xdr:rowOff>714375</xdr:rowOff>
    </xdr:to>
    <xdr:pic>
      <xdr:nvPicPr>
        <xdr:cNvPr id="3358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638550" y="14020800"/>
          <a:ext cx="771525" cy="7048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257175</xdr:colOff>
      <xdr:row>24</xdr:row>
      <xdr:rowOff>47625</xdr:rowOff>
    </xdr:from>
    <xdr:to>
      <xdr:col>4</xdr:col>
      <xdr:colOff>1123950</xdr:colOff>
      <xdr:row>24</xdr:row>
      <xdr:rowOff>733425</xdr:rowOff>
    </xdr:to>
    <xdr:pic>
      <xdr:nvPicPr>
        <xdr:cNvPr id="3359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 l="10077" t="8510" r="9302" b="14894"/>
        <a:stretch>
          <a:fillRect/>
        </a:stretch>
      </xdr:blipFill>
      <xdr:spPr bwMode="auto">
        <a:xfrm>
          <a:off x="3638550" y="14820900"/>
          <a:ext cx="866775" cy="6858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828675</xdr:colOff>
      <xdr:row>0</xdr:row>
      <xdr:rowOff>57150</xdr:rowOff>
    </xdr:from>
    <xdr:to>
      <xdr:col>8</xdr:col>
      <xdr:colOff>57150</xdr:colOff>
      <xdr:row>0</xdr:row>
      <xdr:rowOff>638175</xdr:rowOff>
    </xdr:to>
    <xdr:pic>
      <xdr:nvPicPr>
        <xdr:cNvPr id="3360" name="图片 33" descr="Logo 大.bmp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1295400" y="57150"/>
          <a:ext cx="555307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1</xdr:col>
      <xdr:colOff>1295400</xdr:colOff>
      <xdr:row>7</xdr:row>
      <xdr:rowOff>76200</xdr:rowOff>
    </xdr:to>
    <xdr:pic>
      <xdr:nvPicPr>
        <xdr:cNvPr id="2780" name="图片 16" descr="LOGO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52400"/>
          <a:ext cx="167640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457200</xdr:colOff>
      <xdr:row>9</xdr:row>
      <xdr:rowOff>85725</xdr:rowOff>
    </xdr:from>
    <xdr:to>
      <xdr:col>1</xdr:col>
      <xdr:colOff>1524000</xdr:colOff>
      <xdr:row>9</xdr:row>
      <xdr:rowOff>1019175</xdr:rowOff>
    </xdr:to>
    <xdr:pic>
      <xdr:nvPicPr>
        <xdr:cNvPr id="2781" name="图片 11" descr="截屏050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6300" y="1847850"/>
          <a:ext cx="10668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666750</xdr:colOff>
      <xdr:row>10</xdr:row>
      <xdr:rowOff>28575</xdr:rowOff>
    </xdr:from>
    <xdr:to>
      <xdr:col>1</xdr:col>
      <xdr:colOff>1304925</xdr:colOff>
      <xdr:row>10</xdr:row>
      <xdr:rowOff>885825</xdr:rowOff>
    </xdr:to>
    <xdr:pic>
      <xdr:nvPicPr>
        <xdr:cNvPr id="2782" name="图片 12" descr="截屏051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85850" y="2857500"/>
          <a:ext cx="6381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504825</xdr:colOff>
      <xdr:row>11</xdr:row>
      <xdr:rowOff>19050</xdr:rowOff>
    </xdr:from>
    <xdr:to>
      <xdr:col>1</xdr:col>
      <xdr:colOff>1190625</xdr:colOff>
      <xdr:row>11</xdr:row>
      <xdr:rowOff>847725</xdr:rowOff>
    </xdr:to>
    <xdr:pic>
      <xdr:nvPicPr>
        <xdr:cNvPr id="2783" name="图片 13" descr="截屏052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23925" y="3781425"/>
          <a:ext cx="685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200025</xdr:colOff>
      <xdr:row>12</xdr:row>
      <xdr:rowOff>95250</xdr:rowOff>
    </xdr:from>
    <xdr:to>
      <xdr:col>1</xdr:col>
      <xdr:colOff>1571625</xdr:colOff>
      <xdr:row>12</xdr:row>
      <xdr:rowOff>914400</xdr:rowOff>
    </xdr:to>
    <xdr:pic>
      <xdr:nvPicPr>
        <xdr:cNvPr id="2784" name="图片 14" descr="截屏053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19125" y="4819650"/>
          <a:ext cx="13716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304800</xdr:colOff>
      <xdr:row>13</xdr:row>
      <xdr:rowOff>57150</xdr:rowOff>
    </xdr:from>
    <xdr:to>
      <xdr:col>1</xdr:col>
      <xdr:colOff>1476375</xdr:colOff>
      <xdr:row>13</xdr:row>
      <xdr:rowOff>885825</xdr:rowOff>
    </xdr:to>
    <xdr:pic>
      <xdr:nvPicPr>
        <xdr:cNvPr id="2785" name="图片 15" descr="截屏054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23900" y="5724525"/>
          <a:ext cx="11715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200025</xdr:colOff>
      <xdr:row>14</xdr:row>
      <xdr:rowOff>171450</xdr:rowOff>
    </xdr:from>
    <xdr:to>
      <xdr:col>1</xdr:col>
      <xdr:colOff>1381125</xdr:colOff>
      <xdr:row>14</xdr:row>
      <xdr:rowOff>742950</xdr:rowOff>
    </xdr:to>
    <xdr:pic>
      <xdr:nvPicPr>
        <xdr:cNvPr id="2786" name="图片 16" descr="截屏055.jpg"/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19125" y="6810375"/>
          <a:ext cx="11811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15</xdr:row>
      <xdr:rowOff>104775</xdr:rowOff>
    </xdr:from>
    <xdr:to>
      <xdr:col>1</xdr:col>
      <xdr:colOff>1457325</xdr:colOff>
      <xdr:row>15</xdr:row>
      <xdr:rowOff>866775</xdr:rowOff>
    </xdr:to>
    <xdr:pic>
      <xdr:nvPicPr>
        <xdr:cNvPr id="2787" name="图片 17" descr="截屏056.jpg"/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85800" y="7639050"/>
          <a:ext cx="11906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16</xdr:row>
      <xdr:rowOff>200025</xdr:rowOff>
    </xdr:from>
    <xdr:to>
      <xdr:col>1</xdr:col>
      <xdr:colOff>1647825</xdr:colOff>
      <xdr:row>16</xdr:row>
      <xdr:rowOff>809625</xdr:rowOff>
    </xdr:to>
    <xdr:pic>
      <xdr:nvPicPr>
        <xdr:cNvPr id="2788" name="图片 18" descr="截屏057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66725" y="8686800"/>
          <a:ext cx="16002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17</xdr:row>
      <xdr:rowOff>66675</xdr:rowOff>
    </xdr:from>
    <xdr:to>
      <xdr:col>1</xdr:col>
      <xdr:colOff>1647825</xdr:colOff>
      <xdr:row>17</xdr:row>
      <xdr:rowOff>733425</xdr:rowOff>
    </xdr:to>
    <xdr:pic>
      <xdr:nvPicPr>
        <xdr:cNvPr id="2789" name="图片 19" descr="截屏058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504825" y="9458325"/>
          <a:ext cx="15621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18</xdr:row>
      <xdr:rowOff>190500</xdr:rowOff>
    </xdr:from>
    <xdr:to>
      <xdr:col>1</xdr:col>
      <xdr:colOff>1714500</xdr:colOff>
      <xdr:row>18</xdr:row>
      <xdr:rowOff>866775</xdr:rowOff>
    </xdr:to>
    <xdr:pic>
      <xdr:nvPicPr>
        <xdr:cNvPr id="2790" name="图片 20" descr="截屏059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61975" y="10467975"/>
          <a:ext cx="15716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228600</xdr:colOff>
      <xdr:row>19</xdr:row>
      <xdr:rowOff>38100</xdr:rowOff>
    </xdr:from>
    <xdr:to>
      <xdr:col>1</xdr:col>
      <xdr:colOff>1533525</xdr:colOff>
      <xdr:row>19</xdr:row>
      <xdr:rowOff>933450</xdr:rowOff>
    </xdr:to>
    <xdr:pic>
      <xdr:nvPicPr>
        <xdr:cNvPr id="2791" name="图片 7" descr="f.bmp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647700" y="11258550"/>
          <a:ext cx="13049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276225</xdr:colOff>
      <xdr:row>20</xdr:row>
      <xdr:rowOff>28575</xdr:rowOff>
    </xdr:from>
    <xdr:to>
      <xdr:col>1</xdr:col>
      <xdr:colOff>1581150</xdr:colOff>
      <xdr:row>20</xdr:row>
      <xdr:rowOff>971550</xdr:rowOff>
    </xdr:to>
    <xdr:pic>
      <xdr:nvPicPr>
        <xdr:cNvPr id="2792" name="图片 11" descr="e.bmp"/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695325" y="12258675"/>
          <a:ext cx="13049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285750</xdr:colOff>
      <xdr:row>21</xdr:row>
      <xdr:rowOff>57150</xdr:rowOff>
    </xdr:from>
    <xdr:to>
      <xdr:col>1</xdr:col>
      <xdr:colOff>1552575</xdr:colOff>
      <xdr:row>21</xdr:row>
      <xdr:rowOff>895350</xdr:rowOff>
    </xdr:to>
    <xdr:pic>
      <xdr:nvPicPr>
        <xdr:cNvPr id="2793" name="图片 1" descr="b.bmp"/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13306425"/>
          <a:ext cx="12668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295275</xdr:colOff>
      <xdr:row>22</xdr:row>
      <xdr:rowOff>47625</xdr:rowOff>
    </xdr:from>
    <xdr:to>
      <xdr:col>1</xdr:col>
      <xdr:colOff>1600200</xdr:colOff>
      <xdr:row>22</xdr:row>
      <xdr:rowOff>781050</xdr:rowOff>
    </xdr:to>
    <xdr:pic>
      <xdr:nvPicPr>
        <xdr:cNvPr id="2794" name="图片 2" descr="a.bmp"/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14375" y="14230350"/>
          <a:ext cx="13049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485775</xdr:colOff>
      <xdr:row>23</xdr:row>
      <xdr:rowOff>28575</xdr:rowOff>
    </xdr:from>
    <xdr:to>
      <xdr:col>1</xdr:col>
      <xdr:colOff>1276350</xdr:colOff>
      <xdr:row>23</xdr:row>
      <xdr:rowOff>895350</xdr:rowOff>
    </xdr:to>
    <xdr:pic>
      <xdr:nvPicPr>
        <xdr:cNvPr id="2795" name="图片 8" descr="g.bmp"/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904875" y="15030450"/>
          <a:ext cx="7905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333375</xdr:colOff>
      <xdr:row>24</xdr:row>
      <xdr:rowOff>76200</xdr:rowOff>
    </xdr:from>
    <xdr:to>
      <xdr:col>1</xdr:col>
      <xdr:colOff>1323975</xdr:colOff>
      <xdr:row>24</xdr:row>
      <xdr:rowOff>885825</xdr:rowOff>
    </xdr:to>
    <xdr:pic>
      <xdr:nvPicPr>
        <xdr:cNvPr id="2796" name="图片 9" descr="h.bmp"/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52475" y="15982950"/>
          <a:ext cx="9906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361950</xdr:colOff>
      <xdr:row>25</xdr:row>
      <xdr:rowOff>85725</xdr:rowOff>
    </xdr:from>
    <xdr:to>
      <xdr:col>1</xdr:col>
      <xdr:colOff>1266825</xdr:colOff>
      <xdr:row>25</xdr:row>
      <xdr:rowOff>895350</xdr:rowOff>
    </xdr:to>
    <xdr:pic>
      <xdr:nvPicPr>
        <xdr:cNvPr id="2797" name="图片 5" descr="d.bmp"/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781050" y="16944975"/>
          <a:ext cx="9048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314325</xdr:colOff>
      <xdr:row>26</xdr:row>
      <xdr:rowOff>28575</xdr:rowOff>
    </xdr:from>
    <xdr:to>
      <xdr:col>1</xdr:col>
      <xdr:colOff>1190625</xdr:colOff>
      <xdr:row>26</xdr:row>
      <xdr:rowOff>876300</xdr:rowOff>
    </xdr:to>
    <xdr:pic>
      <xdr:nvPicPr>
        <xdr:cNvPr id="2798" name="图片 4" descr="c.bmp"/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733425" y="17830800"/>
          <a:ext cx="8763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361950</xdr:colOff>
      <xdr:row>27</xdr:row>
      <xdr:rowOff>28575</xdr:rowOff>
    </xdr:from>
    <xdr:to>
      <xdr:col>1</xdr:col>
      <xdr:colOff>1209675</xdr:colOff>
      <xdr:row>27</xdr:row>
      <xdr:rowOff>819150</xdr:rowOff>
    </xdr:to>
    <xdr:pic>
      <xdr:nvPicPr>
        <xdr:cNvPr id="2799" name="图片 10" descr="i.bmp"/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781050" y="18783300"/>
          <a:ext cx="84772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333375</xdr:colOff>
      <xdr:row>28</xdr:row>
      <xdr:rowOff>19050</xdr:rowOff>
    </xdr:from>
    <xdr:to>
      <xdr:col>1</xdr:col>
      <xdr:colOff>1304925</xdr:colOff>
      <xdr:row>28</xdr:row>
      <xdr:rowOff>828675</xdr:rowOff>
    </xdr:to>
    <xdr:pic>
      <xdr:nvPicPr>
        <xdr:cNvPr id="2800" name="图片 3" descr="j.bmp"/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752475" y="19640550"/>
          <a:ext cx="9715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323850</xdr:colOff>
      <xdr:row>29</xdr:row>
      <xdr:rowOff>57150</xdr:rowOff>
    </xdr:from>
    <xdr:to>
      <xdr:col>1</xdr:col>
      <xdr:colOff>1381125</xdr:colOff>
      <xdr:row>29</xdr:row>
      <xdr:rowOff>857250</xdr:rowOff>
    </xdr:to>
    <xdr:pic>
      <xdr:nvPicPr>
        <xdr:cNvPr id="2801" name="图片 12" descr="k.bmp"/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742950" y="20554950"/>
          <a:ext cx="10572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314325</xdr:colOff>
      <xdr:row>30</xdr:row>
      <xdr:rowOff>66675</xdr:rowOff>
    </xdr:from>
    <xdr:to>
      <xdr:col>1</xdr:col>
      <xdr:colOff>1409700</xdr:colOff>
      <xdr:row>30</xdr:row>
      <xdr:rowOff>828675</xdr:rowOff>
    </xdr:to>
    <xdr:pic>
      <xdr:nvPicPr>
        <xdr:cNvPr id="2802" name="图片 15" descr="m.bmp"/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733425" y="21459825"/>
          <a:ext cx="10953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276225</xdr:colOff>
      <xdr:row>31</xdr:row>
      <xdr:rowOff>66675</xdr:rowOff>
    </xdr:from>
    <xdr:to>
      <xdr:col>1</xdr:col>
      <xdr:colOff>1390650</xdr:colOff>
      <xdr:row>31</xdr:row>
      <xdr:rowOff>876300</xdr:rowOff>
    </xdr:to>
    <xdr:pic>
      <xdr:nvPicPr>
        <xdr:cNvPr id="2803" name="图片 14" descr="l.bmp"/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695325" y="22345650"/>
          <a:ext cx="11144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32</xdr:row>
      <xdr:rowOff>38100</xdr:rowOff>
    </xdr:from>
    <xdr:to>
      <xdr:col>1</xdr:col>
      <xdr:colOff>1371600</xdr:colOff>
      <xdr:row>32</xdr:row>
      <xdr:rowOff>847725</xdr:rowOff>
    </xdr:to>
    <xdr:pic>
      <xdr:nvPicPr>
        <xdr:cNvPr id="2804" name="图片 16" descr="n.bmp"/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685800" y="23221950"/>
          <a:ext cx="1104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257175</xdr:colOff>
      <xdr:row>33</xdr:row>
      <xdr:rowOff>66675</xdr:rowOff>
    </xdr:from>
    <xdr:to>
      <xdr:col>1</xdr:col>
      <xdr:colOff>1371600</xdr:colOff>
      <xdr:row>33</xdr:row>
      <xdr:rowOff>838200</xdr:rowOff>
    </xdr:to>
    <xdr:pic>
      <xdr:nvPicPr>
        <xdr:cNvPr id="2805" name="图片 18" descr="p.bmp"/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676275" y="24126825"/>
          <a:ext cx="11144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34</xdr:row>
      <xdr:rowOff>57150</xdr:rowOff>
    </xdr:from>
    <xdr:to>
      <xdr:col>1</xdr:col>
      <xdr:colOff>1323975</xdr:colOff>
      <xdr:row>34</xdr:row>
      <xdr:rowOff>790575</xdr:rowOff>
    </xdr:to>
    <xdr:pic>
      <xdr:nvPicPr>
        <xdr:cNvPr id="2806" name="图片 17" descr="o.bmp"/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685800" y="25031700"/>
          <a:ext cx="10572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35</xdr:row>
      <xdr:rowOff>38100</xdr:rowOff>
    </xdr:from>
    <xdr:to>
      <xdr:col>1</xdr:col>
      <xdr:colOff>1304925</xdr:colOff>
      <xdr:row>35</xdr:row>
      <xdr:rowOff>876300</xdr:rowOff>
    </xdr:to>
    <xdr:pic>
      <xdr:nvPicPr>
        <xdr:cNvPr id="2807" name="图片 20" descr="r.bmp"/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685800" y="25850850"/>
          <a:ext cx="10382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276225</xdr:colOff>
      <xdr:row>36</xdr:row>
      <xdr:rowOff>38100</xdr:rowOff>
    </xdr:from>
    <xdr:to>
      <xdr:col>1</xdr:col>
      <xdr:colOff>1247775</xdr:colOff>
      <xdr:row>36</xdr:row>
      <xdr:rowOff>800100</xdr:rowOff>
    </xdr:to>
    <xdr:pic>
      <xdr:nvPicPr>
        <xdr:cNvPr id="2808" name="图片 19" descr="q.bmp"/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 bwMode="auto">
        <a:xfrm>
          <a:off x="695325" y="26774775"/>
          <a:ext cx="9715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276225</xdr:colOff>
      <xdr:row>37</xdr:row>
      <xdr:rowOff>28575</xdr:rowOff>
    </xdr:from>
    <xdr:to>
      <xdr:col>1</xdr:col>
      <xdr:colOff>1247775</xdr:colOff>
      <xdr:row>37</xdr:row>
      <xdr:rowOff>800100</xdr:rowOff>
    </xdr:to>
    <xdr:pic>
      <xdr:nvPicPr>
        <xdr:cNvPr id="2809" name="图片 21" descr="s.bmp"/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 bwMode="auto">
        <a:xfrm>
          <a:off x="695325" y="27660600"/>
          <a:ext cx="97155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285750</xdr:colOff>
      <xdr:row>38</xdr:row>
      <xdr:rowOff>47625</xdr:rowOff>
    </xdr:from>
    <xdr:to>
      <xdr:col>1</xdr:col>
      <xdr:colOff>1390650</xdr:colOff>
      <xdr:row>38</xdr:row>
      <xdr:rowOff>790575</xdr:rowOff>
    </xdr:to>
    <xdr:pic>
      <xdr:nvPicPr>
        <xdr:cNvPr id="2810" name="图片 23" descr="u.bmp"/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704850" y="28536900"/>
          <a:ext cx="11049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266700</xdr:colOff>
      <xdr:row>39</xdr:row>
      <xdr:rowOff>38100</xdr:rowOff>
    </xdr:from>
    <xdr:to>
      <xdr:col>1</xdr:col>
      <xdr:colOff>1428750</xdr:colOff>
      <xdr:row>39</xdr:row>
      <xdr:rowOff>752475</xdr:rowOff>
    </xdr:to>
    <xdr:pic>
      <xdr:nvPicPr>
        <xdr:cNvPr id="2811" name="图片 27" descr="v.bmp"/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 bwMode="auto">
        <a:xfrm>
          <a:off x="685800" y="29413200"/>
          <a:ext cx="11620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257175</xdr:colOff>
      <xdr:row>40</xdr:row>
      <xdr:rowOff>95250</xdr:rowOff>
    </xdr:from>
    <xdr:to>
      <xdr:col>1</xdr:col>
      <xdr:colOff>1428750</xdr:colOff>
      <xdr:row>40</xdr:row>
      <xdr:rowOff>828675</xdr:rowOff>
    </xdr:to>
    <xdr:pic>
      <xdr:nvPicPr>
        <xdr:cNvPr id="2812" name="图片 28" descr="w.bmp"/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676275" y="30299025"/>
          <a:ext cx="11715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41</xdr:row>
      <xdr:rowOff>19050</xdr:rowOff>
    </xdr:from>
    <xdr:to>
      <xdr:col>1</xdr:col>
      <xdr:colOff>1419225</xdr:colOff>
      <xdr:row>41</xdr:row>
      <xdr:rowOff>771525</xdr:rowOff>
    </xdr:to>
    <xdr:pic>
      <xdr:nvPicPr>
        <xdr:cNvPr id="2813" name="图片 26" descr="x.bmp"/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666750" y="31061025"/>
          <a:ext cx="117157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219075</xdr:colOff>
      <xdr:row>42</xdr:row>
      <xdr:rowOff>47625</xdr:rowOff>
    </xdr:from>
    <xdr:to>
      <xdr:col>1</xdr:col>
      <xdr:colOff>1428750</xdr:colOff>
      <xdr:row>42</xdr:row>
      <xdr:rowOff>752475</xdr:rowOff>
    </xdr:to>
    <xdr:pic>
      <xdr:nvPicPr>
        <xdr:cNvPr id="2814" name="图片 22" descr="t.bmp"/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>
          <a:off x="638175" y="31880175"/>
          <a:ext cx="12096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43</xdr:row>
      <xdr:rowOff>85725</xdr:rowOff>
    </xdr:from>
    <xdr:to>
      <xdr:col>1</xdr:col>
      <xdr:colOff>1562100</xdr:colOff>
      <xdr:row>43</xdr:row>
      <xdr:rowOff>771525</xdr:rowOff>
    </xdr:to>
    <xdr:pic>
      <xdr:nvPicPr>
        <xdr:cNvPr id="2815" name="图片 29" descr="GRILLE RADIATOR.bmp"/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 bwMode="auto">
        <a:xfrm>
          <a:off x="523875" y="32718375"/>
          <a:ext cx="14573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44</xdr:row>
      <xdr:rowOff>57150</xdr:rowOff>
    </xdr:from>
    <xdr:to>
      <xdr:col>1</xdr:col>
      <xdr:colOff>1543050</xdr:colOff>
      <xdr:row>44</xdr:row>
      <xdr:rowOff>742950</xdr:rowOff>
    </xdr:to>
    <xdr:pic>
      <xdr:nvPicPr>
        <xdr:cNvPr id="2816" name="图片 35" descr="GRILLE RADIATOR(NEW).bmp"/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 bwMode="auto">
        <a:xfrm>
          <a:off x="466725" y="33528000"/>
          <a:ext cx="14954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45</xdr:row>
      <xdr:rowOff>38100</xdr:rowOff>
    </xdr:from>
    <xdr:to>
      <xdr:col>1</xdr:col>
      <xdr:colOff>1562100</xdr:colOff>
      <xdr:row>45</xdr:row>
      <xdr:rowOff>714375</xdr:rowOff>
    </xdr:to>
    <xdr:pic>
      <xdr:nvPicPr>
        <xdr:cNvPr id="2817" name="图片 34" descr="GRILLE RADIATOR MOULDINGS.bmp"/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 bwMode="auto">
        <a:xfrm>
          <a:off x="466725" y="34337625"/>
          <a:ext cx="15144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46</xdr:row>
      <xdr:rowOff>104775</xdr:rowOff>
    </xdr:from>
    <xdr:to>
      <xdr:col>1</xdr:col>
      <xdr:colOff>1647825</xdr:colOff>
      <xdr:row>46</xdr:row>
      <xdr:rowOff>771525</xdr:rowOff>
    </xdr:to>
    <xdr:pic>
      <xdr:nvPicPr>
        <xdr:cNvPr id="2818" name="图片 33" descr="GRILLE RADIATOR BRIGHT ROUND.bmp"/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 bwMode="auto">
        <a:xfrm>
          <a:off x="504825" y="35166300"/>
          <a:ext cx="15621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47</xdr:row>
      <xdr:rowOff>104775</xdr:rowOff>
    </xdr:from>
    <xdr:to>
      <xdr:col>1</xdr:col>
      <xdr:colOff>1676400</xdr:colOff>
      <xdr:row>47</xdr:row>
      <xdr:rowOff>695325</xdr:rowOff>
    </xdr:to>
    <xdr:pic>
      <xdr:nvPicPr>
        <xdr:cNvPr id="2819" name="图片 31" descr="GRILLE OPENING(E).bmp"/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 bwMode="auto">
        <a:xfrm>
          <a:off x="457200" y="35994975"/>
          <a:ext cx="16383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48</xdr:row>
      <xdr:rowOff>57150</xdr:rowOff>
    </xdr:from>
    <xdr:to>
      <xdr:col>1</xdr:col>
      <xdr:colOff>1628775</xdr:colOff>
      <xdr:row>48</xdr:row>
      <xdr:rowOff>714375</xdr:rowOff>
    </xdr:to>
    <xdr:pic>
      <xdr:nvPicPr>
        <xdr:cNvPr id="2820" name="图片 32" descr="GRILLE OPENING.bmp"/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466725" y="36690300"/>
          <a:ext cx="15811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49</xdr:row>
      <xdr:rowOff>190500</xdr:rowOff>
    </xdr:from>
    <xdr:to>
      <xdr:col>1</xdr:col>
      <xdr:colOff>1628775</xdr:colOff>
      <xdr:row>49</xdr:row>
      <xdr:rowOff>857250</xdr:rowOff>
    </xdr:to>
    <xdr:pic>
      <xdr:nvPicPr>
        <xdr:cNvPr id="2821" name="图片 49" descr="FRONT FENDER.bmp"/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 bwMode="auto">
        <a:xfrm>
          <a:off x="457200" y="37642800"/>
          <a:ext cx="15906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50</xdr:row>
      <xdr:rowOff>95250</xdr:rowOff>
    </xdr:from>
    <xdr:to>
      <xdr:col>1</xdr:col>
      <xdr:colOff>1628775</xdr:colOff>
      <xdr:row>50</xdr:row>
      <xdr:rowOff>723900</xdr:rowOff>
    </xdr:to>
    <xdr:pic>
      <xdr:nvPicPr>
        <xdr:cNvPr id="2822" name="图片 61" descr="REAR FENDER.bmp"/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 bwMode="auto">
        <a:xfrm>
          <a:off x="485775" y="38452425"/>
          <a:ext cx="15621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J31"/>
  <sheetViews>
    <sheetView showGridLines="0" tabSelected="1" workbookViewId="0">
      <selection activeCell="D6" sqref="D6"/>
    </sheetView>
  </sheetViews>
  <sheetFormatPr defaultRowHeight="15"/>
  <cols>
    <col min="1" max="1" width="7" style="5" customWidth="1"/>
    <col min="2" max="2" width="13.28515625" style="5" customWidth="1"/>
    <col min="3" max="3" width="13.42578125" customWidth="1"/>
    <col min="4" max="4" width="17" customWidth="1"/>
    <col min="5" max="5" width="20.85546875" customWidth="1"/>
    <col min="6" max="6" width="12.140625" customWidth="1"/>
    <col min="7" max="7" width="9" style="7" customWidth="1"/>
    <col min="9" max="9" width="9.7109375" style="7" customWidth="1"/>
  </cols>
  <sheetData>
    <row r="1" spans="1:10" ht="59.25" customHeight="1"/>
    <row r="2" spans="1:10" ht="26.25" customHeight="1">
      <c r="A2" s="33" t="s">
        <v>151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15" customHeight="1">
      <c r="A3" s="26" t="s">
        <v>156</v>
      </c>
      <c r="B3" s="20"/>
      <c r="C3" s="20"/>
      <c r="D3" s="20"/>
      <c r="E3" s="20"/>
      <c r="F3" s="20"/>
      <c r="G3" s="20"/>
      <c r="I3" s="20"/>
      <c r="J3" s="20"/>
    </row>
    <row r="4" spans="1:10" ht="15" customHeight="1">
      <c r="A4" s="26" t="s">
        <v>153</v>
      </c>
      <c r="B4" s="20"/>
      <c r="C4" s="20"/>
      <c r="D4" s="20"/>
      <c r="E4" s="20"/>
      <c r="F4" s="20"/>
      <c r="G4" s="20"/>
      <c r="I4" s="20"/>
      <c r="J4" s="20"/>
    </row>
    <row r="5" spans="1:10" ht="15" customHeight="1">
      <c r="A5" s="26"/>
      <c r="B5" s="20"/>
      <c r="C5" s="20"/>
      <c r="D5" s="20"/>
      <c r="E5" s="20"/>
      <c r="F5" s="20"/>
      <c r="G5" s="20"/>
      <c r="I5" s="20"/>
      <c r="J5" s="20"/>
    </row>
    <row r="6" spans="1:10">
      <c r="A6" s="9" t="s">
        <v>137</v>
      </c>
      <c r="B6" s="8"/>
      <c r="C6" s="1"/>
      <c r="D6" s="1"/>
      <c r="G6" s="26" t="s">
        <v>154</v>
      </c>
    </row>
    <row r="7" spans="1:10">
      <c r="A7" s="9" t="s">
        <v>155</v>
      </c>
      <c r="B7" s="8"/>
      <c r="C7" s="1"/>
      <c r="D7" s="1"/>
      <c r="E7" s="1"/>
      <c r="G7" s="29" t="s">
        <v>148</v>
      </c>
    </row>
    <row r="8" spans="1:10" ht="42.75" customHeight="1">
      <c r="A8" s="30" t="s">
        <v>28</v>
      </c>
      <c r="B8" s="30" t="s">
        <v>29</v>
      </c>
      <c r="C8" s="30" t="s">
        <v>30</v>
      </c>
      <c r="D8" s="31" t="s">
        <v>31</v>
      </c>
      <c r="E8" s="30" t="s">
        <v>32</v>
      </c>
      <c r="F8" s="30" t="s">
        <v>136</v>
      </c>
      <c r="G8" s="32" t="s">
        <v>133</v>
      </c>
      <c r="H8" s="28" t="s">
        <v>152</v>
      </c>
      <c r="I8" s="21" t="s">
        <v>147</v>
      </c>
      <c r="J8" s="22" t="s">
        <v>149</v>
      </c>
    </row>
    <row r="9" spans="1:10" ht="60" customHeight="1">
      <c r="A9" s="6">
        <v>1</v>
      </c>
      <c r="B9" s="6" t="s">
        <v>1</v>
      </c>
      <c r="C9" s="2" t="s">
        <v>0</v>
      </c>
      <c r="D9" s="2" t="s">
        <v>33</v>
      </c>
      <c r="E9" s="2"/>
      <c r="F9" s="19">
        <f>26.35*1.03</f>
        <v>27.140500000000003</v>
      </c>
      <c r="G9" s="6" t="s">
        <v>134</v>
      </c>
      <c r="H9" s="27"/>
      <c r="I9" s="6">
        <f>0.8*0.9*0.6</f>
        <v>0.43200000000000005</v>
      </c>
      <c r="J9" s="2" t="s">
        <v>140</v>
      </c>
    </row>
    <row r="10" spans="1:10" ht="60" customHeight="1">
      <c r="A10" s="6">
        <v>2</v>
      </c>
      <c r="B10" s="6" t="s">
        <v>2</v>
      </c>
      <c r="C10" s="2" t="s">
        <v>0</v>
      </c>
      <c r="D10" s="2" t="s">
        <v>34</v>
      </c>
      <c r="E10" s="2"/>
      <c r="F10" s="19">
        <f>4.92*1.04</f>
        <v>5.1168000000000005</v>
      </c>
      <c r="G10" s="6" t="s">
        <v>134</v>
      </c>
      <c r="H10" s="27"/>
      <c r="I10" s="6">
        <f>0.5*0.4*0.3</f>
        <v>0.06</v>
      </c>
      <c r="J10" s="2" t="s">
        <v>138</v>
      </c>
    </row>
    <row r="11" spans="1:10" ht="60" customHeight="1">
      <c r="A11" s="6">
        <v>3</v>
      </c>
      <c r="B11" s="6" t="s">
        <v>3</v>
      </c>
      <c r="C11" s="2" t="s">
        <v>0</v>
      </c>
      <c r="D11" s="2" t="s">
        <v>4</v>
      </c>
      <c r="E11" s="2"/>
      <c r="F11" s="19">
        <f>6.15*1.04</f>
        <v>6.3960000000000008</v>
      </c>
      <c r="G11" s="6" t="s">
        <v>134</v>
      </c>
      <c r="H11" s="27"/>
      <c r="I11" s="6">
        <f>0.5*0.4*0.3</f>
        <v>0.06</v>
      </c>
      <c r="J11" s="2" t="s">
        <v>139</v>
      </c>
    </row>
    <row r="12" spans="1:10" ht="60" customHeight="1">
      <c r="A12" s="6">
        <v>4</v>
      </c>
      <c r="B12" s="6" t="s">
        <v>5</v>
      </c>
      <c r="C12" s="2" t="s">
        <v>0</v>
      </c>
      <c r="D12" s="4" t="s">
        <v>37</v>
      </c>
      <c r="E12" s="2"/>
      <c r="F12" s="19">
        <f>3.51*1.05</f>
        <v>3.6854999999999998</v>
      </c>
      <c r="G12" s="6" t="s">
        <v>134</v>
      </c>
      <c r="H12" s="27"/>
      <c r="I12" s="6">
        <f>0.9*1.1*0.8</f>
        <v>0.79200000000000015</v>
      </c>
      <c r="J12" s="2" t="s">
        <v>141</v>
      </c>
    </row>
    <row r="13" spans="1:10" ht="60" customHeight="1">
      <c r="A13" s="6">
        <v>5</v>
      </c>
      <c r="B13" s="6" t="s">
        <v>6</v>
      </c>
      <c r="C13" s="2" t="s">
        <v>0</v>
      </c>
      <c r="D13" s="4" t="s">
        <v>36</v>
      </c>
      <c r="E13" s="2"/>
      <c r="F13" s="19">
        <f>4.33*1.04</f>
        <v>4.5032000000000005</v>
      </c>
      <c r="G13" s="6" t="s">
        <v>134</v>
      </c>
      <c r="H13" s="27"/>
      <c r="I13" s="6">
        <v>0.79200000000000004</v>
      </c>
      <c r="J13" s="2" t="s">
        <v>142</v>
      </c>
    </row>
    <row r="14" spans="1:10" ht="60" customHeight="1">
      <c r="A14" s="6">
        <v>6</v>
      </c>
      <c r="B14" s="6" t="s">
        <v>7</v>
      </c>
      <c r="C14" s="2" t="s">
        <v>0</v>
      </c>
      <c r="D14" s="2" t="s">
        <v>8</v>
      </c>
      <c r="E14" s="2"/>
      <c r="F14" s="19">
        <f>8.53*1.05</f>
        <v>8.9565000000000001</v>
      </c>
      <c r="G14" s="6" t="s">
        <v>134</v>
      </c>
      <c r="H14" s="27"/>
      <c r="I14" s="6">
        <v>0.14000000000000001</v>
      </c>
      <c r="J14" s="2" t="s">
        <v>143</v>
      </c>
    </row>
    <row r="15" spans="1:10" ht="60" customHeight="1">
      <c r="A15" s="6">
        <v>7</v>
      </c>
      <c r="B15" s="6" t="s">
        <v>9</v>
      </c>
      <c r="C15" s="2" t="s">
        <v>0</v>
      </c>
      <c r="D15" s="2" t="s">
        <v>38</v>
      </c>
      <c r="E15" s="2"/>
      <c r="F15" s="19">
        <f>7.88*1.04</f>
        <v>8.1951999999999998</v>
      </c>
      <c r="G15" s="6" t="s">
        <v>134</v>
      </c>
      <c r="H15" s="27"/>
      <c r="I15" s="6">
        <f>1.4*0.32*0.5</f>
        <v>0.22399999999999998</v>
      </c>
      <c r="J15" s="2" t="s">
        <v>143</v>
      </c>
    </row>
    <row r="16" spans="1:10" ht="60" customHeight="1">
      <c r="A16" s="6">
        <v>8</v>
      </c>
      <c r="B16" s="7" t="s">
        <v>11</v>
      </c>
      <c r="C16" s="2" t="s">
        <v>0</v>
      </c>
      <c r="D16" s="2" t="s">
        <v>35</v>
      </c>
      <c r="E16" s="2"/>
      <c r="F16" s="19">
        <f>31.12*1.03</f>
        <v>32.053600000000003</v>
      </c>
      <c r="G16" s="6" t="s">
        <v>135</v>
      </c>
      <c r="H16" s="27"/>
      <c r="I16" s="6">
        <f>1.1*0.4*0.5</f>
        <v>0.22000000000000003</v>
      </c>
      <c r="J16" s="2" t="s">
        <v>144</v>
      </c>
    </row>
    <row r="17" spans="1:10" ht="60" customHeight="1">
      <c r="A17" s="6">
        <v>9</v>
      </c>
      <c r="B17" s="6" t="s">
        <v>10</v>
      </c>
      <c r="C17" s="2" t="s">
        <v>0</v>
      </c>
      <c r="D17" s="2" t="s">
        <v>12</v>
      </c>
      <c r="E17" s="2"/>
      <c r="F17" s="19">
        <f>10.55*1.04</f>
        <v>10.972000000000001</v>
      </c>
      <c r="G17" s="6" t="s">
        <v>134</v>
      </c>
      <c r="H17" s="27"/>
      <c r="I17" s="6">
        <f>0.5*0.4*0.3</f>
        <v>0.06</v>
      </c>
      <c r="J17" s="2" t="s">
        <v>140</v>
      </c>
    </row>
    <row r="18" spans="1:10" ht="60" customHeight="1">
      <c r="A18" s="6">
        <v>10</v>
      </c>
      <c r="B18" s="6" t="s">
        <v>13</v>
      </c>
      <c r="C18" s="2" t="s">
        <v>0</v>
      </c>
      <c r="D18" s="4" t="s">
        <v>14</v>
      </c>
      <c r="E18" s="2"/>
      <c r="F18" s="19">
        <f>6.61*1.04</f>
        <v>6.8744000000000005</v>
      </c>
      <c r="G18" s="6" t="s">
        <v>134</v>
      </c>
      <c r="H18" s="27"/>
      <c r="I18" s="6">
        <v>0.2</v>
      </c>
      <c r="J18" s="2" t="s">
        <v>145</v>
      </c>
    </row>
    <row r="19" spans="1:10" ht="60" customHeight="1">
      <c r="A19" s="6">
        <v>11</v>
      </c>
      <c r="B19" s="6" t="s">
        <v>15</v>
      </c>
      <c r="C19" s="2" t="s">
        <v>0</v>
      </c>
      <c r="D19" s="4" t="s">
        <v>14</v>
      </c>
      <c r="E19" s="2"/>
      <c r="F19" s="19">
        <f>8.68*1.03</f>
        <v>8.9404000000000003</v>
      </c>
      <c r="G19" s="6" t="s">
        <v>134</v>
      </c>
      <c r="H19" s="27"/>
      <c r="I19" s="6">
        <v>0.2</v>
      </c>
      <c r="J19" s="2" t="s">
        <v>140</v>
      </c>
    </row>
    <row r="20" spans="1:10" ht="60" customHeight="1">
      <c r="A20" s="6">
        <v>12</v>
      </c>
      <c r="B20" s="6" t="s">
        <v>16</v>
      </c>
      <c r="C20" s="2" t="s">
        <v>0</v>
      </c>
      <c r="D20" s="2" t="s">
        <v>17</v>
      </c>
      <c r="E20" s="2"/>
      <c r="F20" s="19">
        <f>7.61*1.03</f>
        <v>7.8383000000000003</v>
      </c>
      <c r="G20" s="6" t="s">
        <v>134</v>
      </c>
      <c r="H20" s="27"/>
      <c r="I20" s="6">
        <v>0.13</v>
      </c>
      <c r="J20" s="2" t="s">
        <v>143</v>
      </c>
    </row>
    <row r="21" spans="1:10" ht="60" customHeight="1">
      <c r="A21" s="6">
        <v>13</v>
      </c>
      <c r="B21" s="6" t="s">
        <v>18</v>
      </c>
      <c r="C21" s="2" t="s">
        <v>0</v>
      </c>
      <c r="D21" s="2" t="s">
        <v>19</v>
      </c>
      <c r="E21" s="2"/>
      <c r="F21" s="19">
        <f>26.24*1.03</f>
        <v>27.027200000000001</v>
      </c>
      <c r="G21" s="6" t="s">
        <v>134</v>
      </c>
      <c r="H21" s="27"/>
      <c r="I21" s="6">
        <f>1.4*0.5*0.6</f>
        <v>0.42</v>
      </c>
      <c r="J21" s="2" t="s">
        <v>146</v>
      </c>
    </row>
    <row r="22" spans="1:10" ht="60" customHeight="1">
      <c r="A22" s="6">
        <v>14</v>
      </c>
      <c r="B22" s="6" t="s">
        <v>20</v>
      </c>
      <c r="C22" s="2" t="s">
        <v>0</v>
      </c>
      <c r="D22" s="4" t="s">
        <v>21</v>
      </c>
      <c r="E22" s="2"/>
      <c r="F22" s="19">
        <f>28.85*1.04</f>
        <v>30.004000000000001</v>
      </c>
      <c r="G22" s="6" t="s">
        <v>134</v>
      </c>
      <c r="H22" s="27"/>
      <c r="I22" s="6">
        <f>1.1*0.5*0.6</f>
        <v>0.33</v>
      </c>
      <c r="J22" s="2" t="s">
        <v>143</v>
      </c>
    </row>
    <row r="23" spans="1:10" ht="60" customHeight="1">
      <c r="A23" s="6">
        <v>15</v>
      </c>
      <c r="B23" s="6" t="s">
        <v>22</v>
      </c>
      <c r="C23" s="2" t="s">
        <v>0</v>
      </c>
      <c r="D23" s="4" t="s">
        <v>23</v>
      </c>
      <c r="E23" s="2"/>
      <c r="F23" s="19">
        <f>16.88*1.04</f>
        <v>17.555199999999999</v>
      </c>
      <c r="G23" s="6" t="s">
        <v>134</v>
      </c>
      <c r="H23" s="27"/>
      <c r="I23" s="6">
        <f>0.8*0.5*0.6</f>
        <v>0.24</v>
      </c>
      <c r="J23" s="2" t="s">
        <v>143</v>
      </c>
    </row>
    <row r="24" spans="1:10" ht="60" customHeight="1">
      <c r="A24" s="6">
        <v>16</v>
      </c>
      <c r="B24" s="6" t="s">
        <v>24</v>
      </c>
      <c r="C24" s="2" t="s">
        <v>0</v>
      </c>
      <c r="D24" s="2" t="s">
        <v>25</v>
      </c>
      <c r="E24" s="2"/>
      <c r="F24" s="19">
        <v>3.21</v>
      </c>
      <c r="G24" s="6" t="s">
        <v>134</v>
      </c>
      <c r="H24" s="27"/>
      <c r="I24" s="6">
        <f>0.5*0.1*0.1</f>
        <v>5.000000000000001E-3</v>
      </c>
      <c r="J24" s="2" t="s">
        <v>143</v>
      </c>
    </row>
    <row r="25" spans="1:10" ht="60" customHeight="1">
      <c r="A25" s="6">
        <v>17</v>
      </c>
      <c r="B25" s="6" t="s">
        <v>27</v>
      </c>
      <c r="C25" s="2" t="s">
        <v>0</v>
      </c>
      <c r="D25" s="2" t="s">
        <v>26</v>
      </c>
      <c r="E25" s="2"/>
      <c r="F25" s="19">
        <f>1.81*1.05</f>
        <v>1.9005000000000001</v>
      </c>
      <c r="G25" s="6" t="s">
        <v>134</v>
      </c>
      <c r="H25" s="27"/>
      <c r="I25" s="6">
        <f>0.5*0.3*0.4</f>
        <v>0.06</v>
      </c>
      <c r="J25" s="2" t="s">
        <v>143</v>
      </c>
    </row>
    <row r="29" spans="1:10">
      <c r="E29" s="3"/>
      <c r="F29" s="34" t="s">
        <v>150</v>
      </c>
      <c r="G29" s="34"/>
      <c r="H29" s="34"/>
      <c r="I29" s="34"/>
      <c r="J29" s="34"/>
    </row>
    <row r="30" spans="1:10">
      <c r="D30" s="23"/>
      <c r="E30" s="23"/>
      <c r="F30" s="24"/>
      <c r="G30" s="25"/>
      <c r="H30" s="24"/>
      <c r="I30" s="25"/>
      <c r="J30" s="24"/>
    </row>
    <row r="31" spans="1:10">
      <c r="D31" s="23"/>
      <c r="E31" s="23"/>
      <c r="F31" s="23"/>
      <c r="G31" s="10"/>
      <c r="I31" s="10"/>
    </row>
  </sheetData>
  <mergeCells count="2">
    <mergeCell ref="A2:J2"/>
    <mergeCell ref="F29:J29"/>
  </mergeCells>
  <phoneticPr fontId="4" type="noConversion"/>
  <pageMargins left="1.24" right="0.19685039370078741" top="0.31496062992125984" bottom="0.2" header="0.31496062992125984" footer="0.31496062992125984"/>
  <pageSetup paperSize="9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5:E55"/>
  <sheetViews>
    <sheetView showGridLines="0" workbookViewId="0">
      <selection activeCell="B53" sqref="B53"/>
    </sheetView>
  </sheetViews>
  <sheetFormatPr defaultRowHeight="15"/>
  <cols>
    <col min="1" max="1" width="6.28515625" style="5" customWidth="1"/>
    <col min="2" max="2" width="26.140625" style="11" customWidth="1"/>
    <col min="3" max="3" width="17" style="11" customWidth="1"/>
    <col min="4" max="4" width="26" style="12" customWidth="1"/>
    <col min="5" max="5" width="19.85546875" style="11" customWidth="1"/>
  </cols>
  <sheetData>
    <row r="5" spans="1:5">
      <c r="A5" s="35" t="s">
        <v>132</v>
      </c>
      <c r="B5" s="35"/>
      <c r="C5" s="35"/>
      <c r="D5" s="35"/>
      <c r="E5" s="35"/>
    </row>
    <row r="6" spans="1:5">
      <c r="A6" s="35"/>
      <c r="B6" s="35"/>
      <c r="C6" s="35"/>
      <c r="D6" s="35"/>
      <c r="E6" s="35"/>
    </row>
    <row r="9" spans="1:5" s="15" customFormat="1" ht="18.75">
      <c r="A9" s="18" t="s">
        <v>131</v>
      </c>
      <c r="B9" s="16" t="s">
        <v>130</v>
      </c>
      <c r="C9" s="16" t="s">
        <v>129</v>
      </c>
      <c r="D9" s="17" t="s">
        <v>128</v>
      </c>
      <c r="E9" s="16" t="s">
        <v>127</v>
      </c>
    </row>
    <row r="10" spans="1:5" ht="84" customHeight="1">
      <c r="A10" s="6">
        <v>1</v>
      </c>
      <c r="B10" s="4"/>
      <c r="C10" s="4" t="s">
        <v>126</v>
      </c>
      <c r="D10" s="14" t="s">
        <v>125</v>
      </c>
      <c r="E10" s="4" t="s">
        <v>107</v>
      </c>
    </row>
    <row r="11" spans="1:5" ht="73.5" customHeight="1">
      <c r="A11" s="6">
        <v>2</v>
      </c>
      <c r="B11" s="4"/>
      <c r="C11" s="4" t="s">
        <v>124</v>
      </c>
      <c r="D11" s="14" t="s">
        <v>123</v>
      </c>
      <c r="E11" s="4" t="s">
        <v>107</v>
      </c>
    </row>
    <row r="12" spans="1:5" ht="75.75" customHeight="1">
      <c r="A12" s="6">
        <v>3</v>
      </c>
      <c r="B12" s="4"/>
      <c r="C12" s="4" t="s">
        <v>122</v>
      </c>
      <c r="D12" s="14" t="s">
        <v>121</v>
      </c>
      <c r="E12" s="4" t="s">
        <v>107</v>
      </c>
    </row>
    <row r="13" spans="1:5" ht="74.25" customHeight="1">
      <c r="A13" s="6">
        <v>4</v>
      </c>
      <c r="B13" s="4"/>
      <c r="C13" s="4" t="s">
        <v>120</v>
      </c>
      <c r="D13" s="14" t="s">
        <v>119</v>
      </c>
      <c r="E13" s="4" t="s">
        <v>107</v>
      </c>
    </row>
    <row r="14" spans="1:5" ht="76.5" customHeight="1">
      <c r="A14" s="6">
        <v>5</v>
      </c>
      <c r="B14" s="4"/>
      <c r="C14" s="4" t="s">
        <v>118</v>
      </c>
      <c r="D14" s="14" t="s">
        <v>117</v>
      </c>
      <c r="E14" s="4" t="s">
        <v>107</v>
      </c>
    </row>
    <row r="15" spans="1:5" ht="70.5" customHeight="1">
      <c r="A15" s="6">
        <v>6</v>
      </c>
      <c r="B15" s="4"/>
      <c r="C15" s="4" t="s">
        <v>116</v>
      </c>
      <c r="D15" s="14" t="s">
        <v>115</v>
      </c>
      <c r="E15" s="4" t="s">
        <v>107</v>
      </c>
    </row>
    <row r="16" spans="1:5" ht="75" customHeight="1">
      <c r="A16" s="6">
        <v>7</v>
      </c>
      <c r="B16" s="4"/>
      <c r="C16" s="4" t="s">
        <v>114</v>
      </c>
      <c r="D16" s="14" t="s">
        <v>113</v>
      </c>
      <c r="E16" s="4" t="s">
        <v>107</v>
      </c>
    </row>
    <row r="17" spans="1:5" ht="71.25" customHeight="1">
      <c r="A17" s="6">
        <v>8</v>
      </c>
      <c r="B17" s="4"/>
      <c r="C17" s="4" t="s">
        <v>112</v>
      </c>
      <c r="D17" s="14" t="s">
        <v>111</v>
      </c>
      <c r="E17" s="4" t="s">
        <v>107</v>
      </c>
    </row>
    <row r="18" spans="1:5" ht="69.75" customHeight="1">
      <c r="A18" s="6">
        <v>9</v>
      </c>
      <c r="B18" s="4"/>
      <c r="C18" s="4" t="s">
        <v>110</v>
      </c>
      <c r="D18" s="14" t="s">
        <v>108</v>
      </c>
      <c r="E18" s="4" t="s">
        <v>107</v>
      </c>
    </row>
    <row r="19" spans="1:5" ht="74.25" customHeight="1">
      <c r="A19" s="6">
        <v>10</v>
      </c>
      <c r="B19" s="4"/>
      <c r="C19" s="4" t="s">
        <v>109</v>
      </c>
      <c r="D19" s="14" t="s">
        <v>108</v>
      </c>
      <c r="E19" s="4" t="s">
        <v>107</v>
      </c>
    </row>
    <row r="20" spans="1:5" ht="79.5" customHeight="1">
      <c r="A20" s="6">
        <v>11</v>
      </c>
      <c r="B20" s="4"/>
      <c r="C20" s="4" t="s">
        <v>106</v>
      </c>
      <c r="D20" s="14" t="s">
        <v>105</v>
      </c>
      <c r="E20" s="4" t="s">
        <v>102</v>
      </c>
    </row>
    <row r="21" spans="1:5" ht="80.25" customHeight="1">
      <c r="A21" s="6">
        <v>12</v>
      </c>
      <c r="B21" s="4"/>
      <c r="C21" s="4" t="s">
        <v>104</v>
      </c>
      <c r="D21" s="14" t="s">
        <v>103</v>
      </c>
      <c r="E21" s="4" t="s">
        <v>102</v>
      </c>
    </row>
    <row r="22" spans="1:5" ht="73.5" customHeight="1">
      <c r="A22" s="6">
        <v>13</v>
      </c>
      <c r="B22" s="4"/>
      <c r="C22" s="4" t="s">
        <v>101</v>
      </c>
      <c r="D22" s="14" t="s">
        <v>100</v>
      </c>
      <c r="E22" s="4" t="s">
        <v>43</v>
      </c>
    </row>
    <row r="23" spans="1:5" ht="64.5" customHeight="1">
      <c r="A23" s="6">
        <v>14</v>
      </c>
      <c r="B23" s="4"/>
      <c r="C23" s="4" t="s">
        <v>99</v>
      </c>
      <c r="D23" s="14" t="s">
        <v>98</v>
      </c>
      <c r="E23" s="4" t="s">
        <v>40</v>
      </c>
    </row>
    <row r="24" spans="1:5" ht="71.25" customHeight="1">
      <c r="A24" s="6">
        <v>15</v>
      </c>
      <c r="B24" s="4"/>
      <c r="C24" s="4" t="s">
        <v>97</v>
      </c>
      <c r="D24" s="14" t="s">
        <v>96</v>
      </c>
      <c r="E24" s="4" t="s">
        <v>43</v>
      </c>
    </row>
    <row r="25" spans="1:5" ht="75" customHeight="1">
      <c r="A25" s="6">
        <v>16</v>
      </c>
      <c r="B25" s="4"/>
      <c r="C25" s="4" t="s">
        <v>95</v>
      </c>
      <c r="D25" s="14" t="s">
        <v>94</v>
      </c>
      <c r="E25" s="4" t="s">
        <v>40</v>
      </c>
    </row>
    <row r="26" spans="1:5" ht="74.25" customHeight="1">
      <c r="A26" s="6">
        <v>17</v>
      </c>
      <c r="B26" s="4"/>
      <c r="C26" s="4" t="s">
        <v>93</v>
      </c>
      <c r="D26" s="14" t="s">
        <v>92</v>
      </c>
      <c r="E26" s="4" t="s">
        <v>43</v>
      </c>
    </row>
    <row r="27" spans="1:5" ht="75" customHeight="1">
      <c r="A27" s="6">
        <v>18</v>
      </c>
      <c r="B27" s="4"/>
      <c r="C27" s="4" t="s">
        <v>91</v>
      </c>
      <c r="D27" s="14" t="s">
        <v>90</v>
      </c>
      <c r="E27" s="4" t="s">
        <v>40</v>
      </c>
    </row>
    <row r="28" spans="1:5" ht="68.25" customHeight="1">
      <c r="A28" s="6">
        <v>19</v>
      </c>
      <c r="B28" s="4"/>
      <c r="C28" s="4" t="s">
        <v>89</v>
      </c>
      <c r="D28" s="14" t="s">
        <v>88</v>
      </c>
      <c r="E28" s="4" t="s">
        <v>43</v>
      </c>
    </row>
    <row r="29" spans="1:5" ht="69" customHeight="1">
      <c r="A29" s="6">
        <v>20</v>
      </c>
      <c r="B29" s="4"/>
      <c r="C29" s="4" t="s">
        <v>87</v>
      </c>
      <c r="D29" s="14" t="s">
        <v>86</v>
      </c>
      <c r="E29" s="4" t="s">
        <v>40</v>
      </c>
    </row>
    <row r="30" spans="1:5" ht="70.5" customHeight="1">
      <c r="A30" s="6">
        <v>21</v>
      </c>
      <c r="B30" s="4"/>
      <c r="C30" s="4" t="s">
        <v>85</v>
      </c>
      <c r="D30" s="14" t="s">
        <v>84</v>
      </c>
      <c r="E30" s="4" t="s">
        <v>43</v>
      </c>
    </row>
    <row r="31" spans="1:5" ht="69.75" customHeight="1">
      <c r="A31" s="6">
        <v>22</v>
      </c>
      <c r="B31" s="4"/>
      <c r="C31" s="4" t="s">
        <v>83</v>
      </c>
      <c r="D31" s="14" t="s">
        <v>82</v>
      </c>
      <c r="E31" s="4" t="s">
        <v>40</v>
      </c>
    </row>
    <row r="32" spans="1:5" ht="71.25" customHeight="1">
      <c r="A32" s="6">
        <v>23</v>
      </c>
      <c r="B32" s="4"/>
      <c r="C32" s="6" t="s">
        <v>81</v>
      </c>
      <c r="D32" s="14" t="s">
        <v>80</v>
      </c>
      <c r="E32" s="4" t="s">
        <v>43</v>
      </c>
    </row>
    <row r="33" spans="1:5" ht="69" customHeight="1">
      <c r="A33" s="6">
        <v>24</v>
      </c>
      <c r="B33" s="4"/>
      <c r="C33" s="6" t="s">
        <v>79</v>
      </c>
      <c r="D33" s="13" t="s">
        <v>78</v>
      </c>
      <c r="E33" s="4" t="s">
        <v>40</v>
      </c>
    </row>
    <row r="34" spans="1:5" ht="72" customHeight="1">
      <c r="A34" s="6">
        <v>25</v>
      </c>
      <c r="B34" s="4"/>
      <c r="C34" s="4" t="s">
        <v>77</v>
      </c>
      <c r="D34" s="14" t="s">
        <v>76</v>
      </c>
      <c r="E34" s="4" t="s">
        <v>43</v>
      </c>
    </row>
    <row r="35" spans="1:5" ht="66" customHeight="1">
      <c r="A35" s="6">
        <v>26</v>
      </c>
      <c r="B35" s="4"/>
      <c r="C35" s="4" t="s">
        <v>75</v>
      </c>
      <c r="D35" s="14" t="s">
        <v>74</v>
      </c>
      <c r="E35" s="4" t="s">
        <v>40</v>
      </c>
    </row>
    <row r="36" spans="1:5" ht="72.75" customHeight="1">
      <c r="A36" s="6">
        <v>27</v>
      </c>
      <c r="B36" s="4"/>
      <c r="C36" s="4" t="s">
        <v>73</v>
      </c>
      <c r="D36" s="14" t="s">
        <v>72</v>
      </c>
      <c r="E36" s="4" t="s">
        <v>43</v>
      </c>
    </row>
    <row r="37" spans="1:5" ht="70.5" customHeight="1">
      <c r="A37" s="6">
        <v>28</v>
      </c>
      <c r="B37" s="4"/>
      <c r="C37" s="4" t="s">
        <v>71</v>
      </c>
      <c r="D37" s="14" t="s">
        <v>70</v>
      </c>
      <c r="E37" s="4" t="s">
        <v>40</v>
      </c>
    </row>
    <row r="38" spans="1:5" ht="67.5" customHeight="1">
      <c r="A38" s="6">
        <v>29</v>
      </c>
      <c r="B38" s="4"/>
      <c r="C38" s="6" t="s">
        <v>69</v>
      </c>
      <c r="D38" s="14" t="s">
        <v>68</v>
      </c>
      <c r="E38" s="4" t="s">
        <v>43</v>
      </c>
    </row>
    <row r="39" spans="1:5" ht="69.75" customHeight="1">
      <c r="A39" s="6">
        <v>30</v>
      </c>
      <c r="B39" s="4"/>
      <c r="C39" s="4" t="s">
        <v>67</v>
      </c>
      <c r="D39" s="14" t="s">
        <v>66</v>
      </c>
      <c r="E39" s="4" t="s">
        <v>40</v>
      </c>
    </row>
    <row r="40" spans="1:5" ht="65.25" customHeight="1">
      <c r="A40" s="6">
        <v>31</v>
      </c>
      <c r="B40" s="4"/>
      <c r="C40" s="4" t="s">
        <v>65</v>
      </c>
      <c r="D40" s="14" t="s">
        <v>64</v>
      </c>
      <c r="E40" s="4" t="s">
        <v>43</v>
      </c>
    </row>
    <row r="41" spans="1:5" ht="66" customHeight="1">
      <c r="A41" s="6">
        <v>32</v>
      </c>
      <c r="B41" s="4"/>
      <c r="C41" s="4" t="s">
        <v>63</v>
      </c>
      <c r="D41" s="14" t="s">
        <v>62</v>
      </c>
      <c r="E41" s="4" t="s">
        <v>40</v>
      </c>
    </row>
    <row r="42" spans="1:5" ht="62.25" customHeight="1">
      <c r="A42" s="6">
        <v>33</v>
      </c>
      <c r="B42" s="4"/>
      <c r="C42" s="4" t="s">
        <v>61</v>
      </c>
      <c r="D42" s="14" t="s">
        <v>60</v>
      </c>
      <c r="E42" s="4" t="s">
        <v>43</v>
      </c>
    </row>
    <row r="43" spans="1:5" ht="63" customHeight="1">
      <c r="A43" s="6">
        <v>34</v>
      </c>
      <c r="B43" s="4"/>
      <c r="C43" s="4" t="s">
        <v>59</v>
      </c>
      <c r="D43" s="14" t="s">
        <v>58</v>
      </c>
      <c r="E43" s="4" t="s">
        <v>40</v>
      </c>
    </row>
    <row r="44" spans="1:5" ht="66" customHeight="1">
      <c r="A44" s="6">
        <v>35</v>
      </c>
      <c r="B44" s="4"/>
      <c r="C44" s="4" t="s">
        <v>57</v>
      </c>
      <c r="D44" s="14" t="s">
        <v>56</v>
      </c>
      <c r="E44" s="4" t="s">
        <v>43</v>
      </c>
    </row>
    <row r="45" spans="1:5" ht="65.25" customHeight="1">
      <c r="A45" s="6">
        <v>36</v>
      </c>
      <c r="B45" s="4"/>
      <c r="C45" s="4" t="s">
        <v>55</v>
      </c>
      <c r="D45" s="14" t="s">
        <v>54</v>
      </c>
      <c r="E45" s="4" t="s">
        <v>40</v>
      </c>
    </row>
    <row r="46" spans="1:5" ht="60" customHeight="1">
      <c r="A46" s="6">
        <v>37</v>
      </c>
      <c r="B46" s="4"/>
      <c r="C46" s="6" t="s">
        <v>53</v>
      </c>
      <c r="D46" s="14" t="s">
        <v>52</v>
      </c>
      <c r="E46" s="4" t="s">
        <v>43</v>
      </c>
    </row>
    <row r="47" spans="1:5" ht="65.25" customHeight="1">
      <c r="A47" s="6">
        <v>38</v>
      </c>
      <c r="B47" s="4"/>
      <c r="C47" s="4" t="s">
        <v>51</v>
      </c>
      <c r="D47" s="13" t="s">
        <v>50</v>
      </c>
      <c r="E47" s="4" t="s">
        <v>40</v>
      </c>
    </row>
    <row r="48" spans="1:5" ht="58.5" customHeight="1">
      <c r="A48" s="6">
        <v>39</v>
      </c>
      <c r="B48" s="4"/>
      <c r="C48" s="6" t="s">
        <v>49</v>
      </c>
      <c r="D48" s="13" t="s">
        <v>48</v>
      </c>
      <c r="E48" s="4" t="s">
        <v>43</v>
      </c>
    </row>
    <row r="49" spans="1:5" ht="64.5" customHeight="1">
      <c r="A49" s="6">
        <v>40</v>
      </c>
      <c r="B49" s="4"/>
      <c r="C49" s="4" t="s">
        <v>47</v>
      </c>
      <c r="D49" s="14" t="s">
        <v>46</v>
      </c>
      <c r="E49" s="4" t="s">
        <v>40</v>
      </c>
    </row>
    <row r="50" spans="1:5" ht="71.25" customHeight="1">
      <c r="A50" s="6">
        <v>41</v>
      </c>
      <c r="B50" s="4"/>
      <c r="C50" s="6" t="s">
        <v>45</v>
      </c>
      <c r="D50" s="14" t="s">
        <v>44</v>
      </c>
      <c r="E50" s="4" t="s">
        <v>43</v>
      </c>
    </row>
    <row r="51" spans="1:5" ht="65.25" customHeight="1">
      <c r="A51" s="6">
        <v>42</v>
      </c>
      <c r="B51" s="4"/>
      <c r="C51" s="6" t="s">
        <v>42</v>
      </c>
      <c r="D51" s="13" t="s">
        <v>41</v>
      </c>
      <c r="E51" s="4" t="s">
        <v>40</v>
      </c>
    </row>
    <row r="52" spans="1:5">
      <c r="A52" s="10" t="s">
        <v>39</v>
      </c>
    </row>
    <row r="53" spans="1:5">
      <c r="A53" s="10" t="s">
        <v>39</v>
      </c>
    </row>
    <row r="54" spans="1:5">
      <c r="A54" s="10" t="s">
        <v>39</v>
      </c>
    </row>
    <row r="55" spans="1:5">
      <c r="A55" s="10" t="s">
        <v>39</v>
      </c>
    </row>
  </sheetData>
  <mergeCells count="1">
    <mergeCell ref="A5:E6"/>
  </mergeCells>
  <phoneticPr fontId="3" type="noConversion"/>
  <pageMargins left="0.7" right="0.7" top="0.25" bottom="0.3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JEEP2500</vt:lpstr>
      <vt:lpstr>JEEP 213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高阳</dc:creator>
  <cp:lastModifiedBy>Chris Tschantz</cp:lastModifiedBy>
  <cp:lastPrinted>2008-03-14T09:32:14Z</cp:lastPrinted>
  <dcterms:created xsi:type="dcterms:W3CDTF">2008-01-30T11:39:50Z</dcterms:created>
  <dcterms:modified xsi:type="dcterms:W3CDTF">2008-03-14T15:35:06Z</dcterms:modified>
</cp:coreProperties>
</file>